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P_DGA\SCA\MDA\b. Marchés\Marchés 2025\25034 DRH_Restauration Nantes\2. Phase passation\2.2 DCE\2.2.2 DCE modifiable\"/>
    </mc:Choice>
  </mc:AlternateContent>
  <xr:revisionPtr revIDLastSave="0" documentId="13_ncr:1_{CD0865E9-A7B6-46DC-AA78-FF649DB0520D}" xr6:coauthVersionLast="47" xr6:coauthVersionMax="47" xr10:uidLastSave="{00000000-0000-0000-0000-000000000000}"/>
  <bookViews>
    <workbookView xWindow="28680" yWindow="-120" windowWidth="29040" windowHeight="15840" tabRatio="891" xr2:uid="{00000000-000D-0000-FFFF-FFFF00000000}"/>
  </bookViews>
  <sheets>
    <sheet name="Page de garde" sheetId="7" r:id="rId1"/>
    <sheet name="Consignes et Seuils" sheetId="2" r:id="rId2"/>
    <sheet name="1 BPU Formule Self" sheetId="10" r:id="rId3"/>
    <sheet name="1 Cahier Grammages Self" sheetId="12" r:id="rId4"/>
    <sheet name="2 BPU Cafétéria" sheetId="27" r:id="rId5"/>
    <sheet name="3 BPU Prestations annexes - SàT" sheetId="14" r:id="rId6"/>
    <sheet name="4 BPU Frais de personnel" sheetId="17" r:id="rId7"/>
    <sheet name="5 BPU Frais d'exploitation" sheetId="22" r:id="rId8"/>
    <sheet name="6 BPU Investissements" sheetId="24" r:id="rId9"/>
    <sheet name="7 BPU Synthèse Frais Fixes" sheetId="23" r:id="rId10"/>
  </sheets>
  <externalReferences>
    <externalReference r:id="rId11"/>
    <externalReference r:id="rId12"/>
    <externalReference r:id="rId13"/>
  </externalReferences>
  <definedNames>
    <definedName name="_xlnm.Print_Titles" localSheetId="6">'4 BPU Frais de personnel'!$1:$3</definedName>
    <definedName name="_xlnm.Print_Titles" localSheetId="7">'5 BPU Frais d''exploitation'!$1:$3</definedName>
    <definedName name="_xlnm.Print_Titles" localSheetId="8">'6 BPU Investissements'!$1:$3</definedName>
    <definedName name="_xlnm.Print_Titles" localSheetId="9">'7 BPU Synthèse Frais Fixes'!$1:$3</definedName>
    <definedName name="L_TYPO_PRODUITS">[1]Paramètres!$C$7:$C$13</definedName>
    <definedName name="NOM_SITE">[2]Import!$C$3</definedName>
    <definedName name="TBLG_CVT_MOIS">[1]CalculsVBA!$C$18:$V$27</definedName>
    <definedName name="TBLG_LIB_OFFRES">[2]CalculsVBA!$B$6:$B$15</definedName>
    <definedName name="TBLG_LIB_TRANCHES">[2]CalculsVBA!$C$6:$V$15</definedName>
    <definedName name="TX_TVA_ALCOOLS">[1]Paramètres!$C$5</definedName>
    <definedName name="TX_TVA_NORMAL">[2]Paramètres!$C$4</definedName>
    <definedName name="X_NOM_PRESTATAIRE">[2]Import!$C$4</definedName>
    <definedName name="X_SELF_FAC_GRAM">'[3] 2 Prix prestations self'!#REF!</definedName>
    <definedName name="X_SELF_FAC_TTC">'[3] 2 Prix prestations self'!#REF!</definedName>
    <definedName name="X_SELF_NB_CATEGORIE">'[3] 2 Prix prestations self'!#REF!</definedName>
    <definedName name="X_SELF_NB_FRAIS">'[3] 2 Prix prestations self'!#REF!</definedName>
    <definedName name="_xlnm.Print_Area" localSheetId="6">'4 BPU Frais de personnel'!$A$1:$O$29</definedName>
    <definedName name="_xlnm.Print_Area" localSheetId="7">'5 BPU Frais d''exploitation'!$A$1:$N$6</definedName>
    <definedName name="_xlnm.Print_Area" localSheetId="8">'6 BPU Investissements'!$A$1:$C$6</definedName>
    <definedName name="_xlnm.Print_Area" localSheetId="9">'7 BPU Synthèse Frais Fixes'!$A$1:$J$5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0" l="1"/>
  <c r="K31" i="17"/>
  <c r="G30" i="17"/>
  <c r="D16" i="10"/>
  <c r="D15" i="10"/>
  <c r="C14" i="10"/>
  <c r="D14" i="10" s="1"/>
  <c r="F78" i="14"/>
  <c r="E78" i="14"/>
  <c r="F68" i="14"/>
  <c r="E68" i="14"/>
  <c r="F59" i="14"/>
  <c r="E59" i="14"/>
  <c r="F38" i="14"/>
  <c r="E38" i="14"/>
  <c r="F21" i="14"/>
  <c r="E21" i="14"/>
  <c r="F5" i="14"/>
  <c r="E5" i="14"/>
  <c r="E881" i="12"/>
  <c r="E809" i="12"/>
  <c r="E805" i="12"/>
  <c r="E801" i="12"/>
  <c r="E623" i="12"/>
  <c r="E600" i="12"/>
  <c r="E574" i="12"/>
  <c r="E173" i="12"/>
  <c r="E163" i="12"/>
  <c r="E158" i="12"/>
  <c r="E6" i="12"/>
  <c r="F7" i="14"/>
  <c r="F6" i="14"/>
  <c r="I14" i="2"/>
  <c r="H14" i="2"/>
  <c r="G14" i="2"/>
  <c r="F14" i="2"/>
  <c r="E14" i="2"/>
  <c r="D14" i="2"/>
  <c r="C14" i="2"/>
  <c r="C24" i="24"/>
  <c r="B24" i="24"/>
  <c r="H9" i="22"/>
  <c r="I9" i="22"/>
  <c r="J9" i="22"/>
  <c r="H18" i="22"/>
  <c r="I18" i="22"/>
  <c r="J18" i="22"/>
  <c r="H31" i="22"/>
  <c r="I31" i="22"/>
  <c r="J31" i="22"/>
  <c r="H45" i="22"/>
  <c r="I45" i="22"/>
  <c r="J45" i="22"/>
  <c r="H64" i="22"/>
  <c r="I64" i="22"/>
  <c r="J64" i="22"/>
  <c r="H68" i="22"/>
  <c r="I68" i="22"/>
  <c r="J68" i="22"/>
  <c r="H73" i="22"/>
  <c r="I73" i="22"/>
  <c r="J73" i="22"/>
  <c r="H79" i="22"/>
  <c r="I79" i="22"/>
  <c r="J79" i="22"/>
  <c r="H93" i="22"/>
  <c r="I93" i="22"/>
  <c r="J93" i="22"/>
  <c r="H96" i="22"/>
  <c r="I96" i="22"/>
  <c r="J96" i="22"/>
  <c r="H102" i="22"/>
  <c r="I102" i="22"/>
  <c r="J102" i="22"/>
  <c r="W26" i="17"/>
  <c r="V26" i="17"/>
  <c r="U26" i="17"/>
  <c r="W13" i="17"/>
  <c r="V13" i="17"/>
  <c r="U13" i="17"/>
  <c r="U30" i="17" s="1"/>
  <c r="W10" i="17"/>
  <c r="V10" i="17"/>
  <c r="V30" i="17" s="1"/>
  <c r="U10" i="17"/>
  <c r="T26" i="17"/>
  <c r="S26" i="17"/>
  <c r="R26" i="17"/>
  <c r="T13" i="17"/>
  <c r="S13" i="17"/>
  <c r="R13" i="17"/>
  <c r="R30" i="17" s="1"/>
  <c r="T10" i="17"/>
  <c r="T30" i="17" s="1"/>
  <c r="S10" i="17"/>
  <c r="S30" i="17" s="1"/>
  <c r="R10" i="17"/>
  <c r="Q26" i="17"/>
  <c r="P26" i="17"/>
  <c r="O26" i="17"/>
  <c r="Q13" i="17"/>
  <c r="P13" i="17"/>
  <c r="O13" i="17"/>
  <c r="O30" i="17" s="1"/>
  <c r="Q10" i="17"/>
  <c r="P10" i="17"/>
  <c r="P30" i="17" s="1"/>
  <c r="O10" i="17"/>
  <c r="D18" i="10"/>
  <c r="C10" i="10"/>
  <c r="D10" i="10" s="1"/>
  <c r="G11" i="2"/>
  <c r="G12" i="2" s="1"/>
  <c r="E11" i="2"/>
  <c r="E12" i="2"/>
  <c r="F11" i="2" s="1"/>
  <c r="F12" i="2" s="1"/>
  <c r="D12" i="2"/>
  <c r="D11" i="2"/>
  <c r="E52" i="27"/>
  <c r="E51" i="27"/>
  <c r="E50" i="27"/>
  <c r="E49" i="27"/>
  <c r="E48" i="27"/>
  <c r="E47" i="27"/>
  <c r="E46" i="27"/>
  <c r="E45" i="27"/>
  <c r="E44" i="27"/>
  <c r="E24" i="27"/>
  <c r="E23" i="27"/>
  <c r="E22" i="27"/>
  <c r="E21" i="27"/>
  <c r="E20" i="27"/>
  <c r="E19" i="27"/>
  <c r="E18" i="27"/>
  <c r="E155" i="27"/>
  <c r="E154" i="27"/>
  <c r="E153" i="27"/>
  <c r="E152" i="27"/>
  <c r="E151" i="27"/>
  <c r="E150" i="27"/>
  <c r="E149" i="27"/>
  <c r="E148" i="27"/>
  <c r="E147" i="27"/>
  <c r="E146" i="27"/>
  <c r="E145" i="27"/>
  <c r="E144" i="27"/>
  <c r="E143" i="27"/>
  <c r="E142" i="27"/>
  <c r="E141" i="27"/>
  <c r="E140" i="27"/>
  <c r="E139" i="27"/>
  <c r="E138" i="27"/>
  <c r="E137" i="27"/>
  <c r="E136" i="27"/>
  <c r="E135" i="27"/>
  <c r="E134" i="27"/>
  <c r="E133" i="27"/>
  <c r="E132" i="27"/>
  <c r="E131" i="27"/>
  <c r="E130" i="27"/>
  <c r="E129" i="27"/>
  <c r="E128" i="27"/>
  <c r="E127" i="27"/>
  <c r="E126" i="27"/>
  <c r="D125" i="27"/>
  <c r="E124" i="27"/>
  <c r="E123" i="27"/>
  <c r="E122" i="27"/>
  <c r="E121" i="27"/>
  <c r="E120" i="27"/>
  <c r="E119" i="27"/>
  <c r="E118" i="27"/>
  <c r="E117" i="27"/>
  <c r="E116" i="27"/>
  <c r="E115" i="27"/>
  <c r="E114" i="27"/>
  <c r="E113" i="27"/>
  <c r="E112" i="27"/>
  <c r="E111" i="27"/>
  <c r="E110" i="27"/>
  <c r="E109" i="27"/>
  <c r="E108" i="27"/>
  <c r="E107" i="27"/>
  <c r="E106" i="27"/>
  <c r="E105" i="27"/>
  <c r="E104" i="27"/>
  <c r="E103" i="27"/>
  <c r="E102" i="27"/>
  <c r="E101" i="27"/>
  <c r="E100" i="27"/>
  <c r="E99" i="27"/>
  <c r="E98" i="27"/>
  <c r="E97" i="27"/>
  <c r="E96" i="27"/>
  <c r="E95" i="27"/>
  <c r="D94" i="27"/>
  <c r="E93" i="27"/>
  <c r="E92" i="27"/>
  <c r="E91" i="27"/>
  <c r="E90" i="27"/>
  <c r="E89" i="27"/>
  <c r="E88" i="27"/>
  <c r="E87" i="27"/>
  <c r="E86" i="27"/>
  <c r="E85" i="27"/>
  <c r="E84" i="27"/>
  <c r="E83" i="27"/>
  <c r="E82" i="27"/>
  <c r="E81" i="27"/>
  <c r="E80" i="27"/>
  <c r="E79" i="27"/>
  <c r="E78" i="27"/>
  <c r="E77" i="27"/>
  <c r="E76" i="27"/>
  <c r="E75" i="27"/>
  <c r="E74" i="27"/>
  <c r="E73" i="27"/>
  <c r="E72" i="27"/>
  <c r="E71" i="27"/>
  <c r="E70" i="27"/>
  <c r="E69" i="27"/>
  <c r="E68" i="27"/>
  <c r="E67" i="27"/>
  <c r="E66" i="27"/>
  <c r="E65" i="27"/>
  <c r="E64" i="27"/>
  <c r="E63" i="27"/>
  <c r="E62" i="27"/>
  <c r="E61" i="27"/>
  <c r="E60" i="27"/>
  <c r="E59" i="27"/>
  <c r="E58" i="27"/>
  <c r="E57" i="27"/>
  <c r="E56" i="27"/>
  <c r="E55" i="27"/>
  <c r="D54" i="27"/>
  <c r="E53" i="27"/>
  <c r="E43" i="27"/>
  <c r="E42" i="27"/>
  <c r="E41" i="27"/>
  <c r="E40" i="27"/>
  <c r="E39" i="27"/>
  <c r="E38" i="27"/>
  <c r="E37" i="27"/>
  <c r="E36" i="27"/>
  <c r="E35" i="27"/>
  <c r="E34" i="27"/>
  <c r="E33" i="27"/>
  <c r="E32" i="27"/>
  <c r="E31" i="27"/>
  <c r="E30" i="27"/>
  <c r="E29" i="27"/>
  <c r="E28" i="27"/>
  <c r="D27" i="27"/>
  <c r="E26" i="27"/>
  <c r="E25" i="27"/>
  <c r="E17" i="27"/>
  <c r="E16" i="27"/>
  <c r="E15" i="27"/>
  <c r="E14" i="27"/>
  <c r="E13" i="27"/>
  <c r="E12" i="27"/>
  <c r="E11" i="27"/>
  <c r="E10" i="27"/>
  <c r="E9" i="27"/>
  <c r="E8" i="27"/>
  <c r="E7" i="27"/>
  <c r="E6" i="27"/>
  <c r="D5" i="27"/>
  <c r="A2" i="27"/>
  <c r="A1" i="27"/>
  <c r="I108" i="22" l="1"/>
  <c r="G10" i="23" s="1"/>
  <c r="H108" i="22"/>
  <c r="F10" i="23" s="1"/>
  <c r="J108" i="22"/>
  <c r="H10" i="23" s="1"/>
  <c r="Q30" i="17"/>
  <c r="W30" i="17"/>
  <c r="W32" i="17"/>
  <c r="W31" i="17"/>
  <c r="W33" i="17" s="1"/>
  <c r="H9" i="23" s="1"/>
  <c r="T32" i="17"/>
  <c r="T31" i="17"/>
  <c r="T33" i="17" s="1"/>
  <c r="G9" i="23" s="1"/>
  <c r="Q32" i="17"/>
  <c r="Q31" i="17"/>
  <c r="Q33" i="17" s="1"/>
  <c r="F9" i="23" s="1"/>
  <c r="G13" i="2"/>
  <c r="H11" i="2"/>
  <c r="H12" i="2" s="1"/>
  <c r="E94" i="27"/>
  <c r="E125" i="27"/>
  <c r="E27" i="27"/>
  <c r="E5" i="27"/>
  <c r="E54" i="27"/>
  <c r="F20" i="14"/>
  <c r="F19" i="14"/>
  <c r="F18" i="14"/>
  <c r="F17" i="14"/>
  <c r="F16" i="14"/>
  <c r="F15" i="14"/>
  <c r="F14" i="14"/>
  <c r="F12" i="14"/>
  <c r="F13" i="14"/>
  <c r="F11" i="14"/>
  <c r="F10" i="14"/>
  <c r="F9" i="14"/>
  <c r="F8" i="14"/>
  <c r="F12" i="23" l="1"/>
  <c r="H12" i="23"/>
  <c r="H14" i="23" s="1"/>
  <c r="H15" i="23" s="1"/>
  <c r="G12" i="23"/>
  <c r="F13" i="23"/>
  <c r="F14" i="23"/>
  <c r="F15" i="23" s="1"/>
  <c r="G13" i="23"/>
  <c r="G14" i="23"/>
  <c r="G15" i="23" s="1"/>
  <c r="H13" i="23"/>
  <c r="H13" i="2"/>
  <c r="I11" i="2"/>
  <c r="I12" i="2" s="1"/>
  <c r="I13" i="2" s="1"/>
  <c r="G15" i="2"/>
  <c r="B27" i="24"/>
  <c r="A2" i="24"/>
  <c r="A1" i="24"/>
  <c r="A2" i="23"/>
  <c r="A1" i="23"/>
  <c r="G102" i="22"/>
  <c r="F102" i="22"/>
  <c r="E102" i="22"/>
  <c r="D102" i="22"/>
  <c r="G96" i="22"/>
  <c r="F96" i="22"/>
  <c r="E96" i="22"/>
  <c r="D96" i="22"/>
  <c r="G93" i="22"/>
  <c r="F93" i="22"/>
  <c r="E93" i="22"/>
  <c r="D93" i="22"/>
  <c r="G79" i="22"/>
  <c r="F79" i="22"/>
  <c r="E79" i="22"/>
  <c r="D79" i="22"/>
  <c r="G73" i="22"/>
  <c r="F73" i="22"/>
  <c r="E73" i="22"/>
  <c r="D73" i="22"/>
  <c r="G68" i="22"/>
  <c r="F68" i="22"/>
  <c r="E68" i="22"/>
  <c r="D68" i="22"/>
  <c r="G64" i="22"/>
  <c r="F64" i="22"/>
  <c r="E64" i="22"/>
  <c r="D64" i="22"/>
  <c r="G45" i="22"/>
  <c r="F45" i="22"/>
  <c r="E45" i="22"/>
  <c r="D45" i="22"/>
  <c r="G31" i="22"/>
  <c r="F31" i="22"/>
  <c r="E31" i="22"/>
  <c r="D31" i="22"/>
  <c r="G18" i="22"/>
  <c r="F18" i="22"/>
  <c r="E18" i="22"/>
  <c r="D18" i="22"/>
  <c r="G9" i="22"/>
  <c r="F9" i="22"/>
  <c r="E9" i="22"/>
  <c r="D9" i="22"/>
  <c r="A2" i="22"/>
  <c r="A1" i="22"/>
  <c r="F11" i="23" l="1"/>
  <c r="G11" i="23"/>
  <c r="H11" i="23"/>
  <c r="B28" i="24"/>
  <c r="H15" i="2"/>
  <c r="I15" i="2"/>
  <c r="D11" i="23"/>
  <c r="B11" i="23"/>
  <c r="E11" i="23"/>
  <c r="C11" i="23"/>
  <c r="E108" i="22"/>
  <c r="C10" i="23" s="1"/>
  <c r="G108" i="22"/>
  <c r="E10" i="23" s="1"/>
  <c r="D108" i="22"/>
  <c r="B10" i="23" s="1"/>
  <c r="F108" i="22"/>
  <c r="D10" i="23" s="1"/>
  <c r="N26" i="17" l="1"/>
  <c r="M26" i="17"/>
  <c r="L26" i="17"/>
  <c r="N13" i="17"/>
  <c r="M13" i="17"/>
  <c r="L13" i="17"/>
  <c r="N10" i="17"/>
  <c r="M10" i="17"/>
  <c r="L10" i="17"/>
  <c r="K26" i="17"/>
  <c r="J26" i="17"/>
  <c r="I26" i="17"/>
  <c r="K13" i="17"/>
  <c r="J13" i="17"/>
  <c r="I13" i="17"/>
  <c r="K10" i="17"/>
  <c r="J10" i="17"/>
  <c r="I10" i="17"/>
  <c r="H26" i="17"/>
  <c r="G26" i="17"/>
  <c r="F26" i="17"/>
  <c r="H13" i="17"/>
  <c r="G13" i="17"/>
  <c r="F13" i="17"/>
  <c r="H10" i="17"/>
  <c r="G10" i="17"/>
  <c r="F10" i="17"/>
  <c r="E26" i="17"/>
  <c r="E13" i="17"/>
  <c r="E10" i="17"/>
  <c r="D26" i="17"/>
  <c r="D13" i="17"/>
  <c r="D10" i="17"/>
  <c r="C26" i="17"/>
  <c r="C13" i="17"/>
  <c r="C10" i="17"/>
  <c r="A2" i="17"/>
  <c r="A1" i="17"/>
  <c r="I30" i="17" l="1"/>
  <c r="J30" i="17"/>
  <c r="K30" i="17"/>
  <c r="K32" i="17" s="1"/>
  <c r="H30" i="17"/>
  <c r="H32" i="17" s="1"/>
  <c r="F30" i="17"/>
  <c r="N30" i="17"/>
  <c r="N31" i="17" s="1"/>
  <c r="M30" i="17"/>
  <c r="L30" i="17"/>
  <c r="D30" i="17"/>
  <c r="C30" i="17"/>
  <c r="E30" i="17"/>
  <c r="H31" i="17" l="1"/>
  <c r="H33" i="17" s="1"/>
  <c r="C9" i="23" s="1"/>
  <c r="C12" i="23" s="1"/>
  <c r="C14" i="23" s="1"/>
  <c r="C15" i="23" s="1"/>
  <c r="K33" i="17"/>
  <c r="D9" i="23" s="1"/>
  <c r="D12" i="23" s="1"/>
  <c r="D14" i="23" s="1"/>
  <c r="D15" i="23" s="1"/>
  <c r="E32" i="17"/>
  <c r="E31" i="17"/>
  <c r="N32" i="17"/>
  <c r="N33" i="17" s="1"/>
  <c r="E9" i="23" s="1"/>
  <c r="E12" i="23" s="1"/>
  <c r="E14" i="23" s="1"/>
  <c r="E15" i="23" s="1"/>
  <c r="C13" i="23" l="1"/>
  <c r="D13" i="23"/>
  <c r="E13" i="23"/>
  <c r="E33" i="17"/>
  <c r="B9" i="23" s="1"/>
  <c r="B12" i="23" s="1"/>
  <c r="B14" i="23" s="1"/>
  <c r="B15" i="23" s="1"/>
  <c r="B13" i="23" l="1"/>
  <c r="F27" i="14" l="1"/>
  <c r="F26" i="14"/>
  <c r="F91" i="14" l="1"/>
  <c r="F90" i="14"/>
  <c r="F89" i="14"/>
  <c r="F88" i="14"/>
  <c r="F87" i="14"/>
  <c r="F86" i="14"/>
  <c r="F85" i="14"/>
  <c r="F84" i="14"/>
  <c r="F83" i="14"/>
  <c r="F82" i="14"/>
  <c r="F81" i="14"/>
  <c r="F80" i="14"/>
  <c r="F79" i="14"/>
  <c r="F98" i="14"/>
  <c r="F97" i="14"/>
  <c r="F96" i="14"/>
  <c r="F95" i="14"/>
  <c r="F94" i="14"/>
  <c r="F93" i="14"/>
  <c r="F77" i="14"/>
  <c r="F76" i="14"/>
  <c r="F75" i="14"/>
  <c r="F74" i="14"/>
  <c r="F73" i="14"/>
  <c r="F72" i="14"/>
  <c r="F71" i="14"/>
  <c r="F70" i="14"/>
  <c r="F69" i="14"/>
  <c r="F67" i="14"/>
  <c r="F66" i="14"/>
  <c r="F65" i="14"/>
  <c r="F64" i="14"/>
  <c r="F63" i="14"/>
  <c r="F62" i="14"/>
  <c r="F61" i="14"/>
  <c r="F60" i="14"/>
  <c r="F58" i="14"/>
  <c r="F57" i="14"/>
  <c r="F56" i="14"/>
  <c r="F55" i="14"/>
  <c r="F54" i="14"/>
  <c r="F53" i="14"/>
  <c r="F52" i="14"/>
  <c r="F51" i="14"/>
  <c r="F50" i="14"/>
  <c r="F49" i="14"/>
  <c r="F48" i="14"/>
  <c r="F47" i="14"/>
  <c r="F46" i="14"/>
  <c r="F45" i="14"/>
  <c r="F44" i="14"/>
  <c r="F43" i="14"/>
  <c r="F42" i="14"/>
  <c r="F41" i="14"/>
  <c r="F40" i="14"/>
  <c r="F39" i="14"/>
  <c r="F37" i="14"/>
  <c r="F36" i="14"/>
  <c r="F35" i="14"/>
  <c r="F34" i="14"/>
  <c r="F33" i="14"/>
  <c r="F32" i="14"/>
  <c r="F31" i="14"/>
  <c r="F30" i="14"/>
  <c r="F29" i="14"/>
  <c r="F28" i="14"/>
  <c r="F25" i="14"/>
  <c r="F24" i="14"/>
  <c r="F23" i="14"/>
  <c r="F22" i="14"/>
  <c r="B2" i="14"/>
  <c r="B1" i="14"/>
  <c r="B2" i="12"/>
  <c r="A2" i="10"/>
  <c r="A1" i="10"/>
  <c r="F13" i="2"/>
  <c r="F15" i="2" s="1"/>
  <c r="E13" i="2"/>
  <c r="E15" i="2" s="1"/>
  <c r="D13" i="2"/>
  <c r="D15" i="2" s="1"/>
  <c r="C13" i="2"/>
  <c r="C15" i="2" s="1"/>
  <c r="D12" i="10" l="1"/>
  <c r="A2" i="2" l="1"/>
  <c r="A1" i="2"/>
</calcChain>
</file>

<file path=xl/sharedStrings.xml><?xml version="1.0" encoding="utf-8"?>
<sst xmlns="http://schemas.openxmlformats.org/spreadsheetml/2006/main" count="372" uniqueCount="229">
  <si>
    <t>Seuil 1</t>
  </si>
  <si>
    <t>Seuil 2</t>
  </si>
  <si>
    <t>Seuil 3</t>
  </si>
  <si>
    <t>De</t>
  </si>
  <si>
    <t>à</t>
  </si>
  <si>
    <t>Nombre de couverts médian jour</t>
  </si>
  <si>
    <t>Nombre de couverts médian an</t>
  </si>
  <si>
    <t>(Tableaux Excel - Candidats)</t>
  </si>
  <si>
    <t>Nom du candidat :</t>
  </si>
  <si>
    <t>PRESTATAIRE 1</t>
  </si>
  <si>
    <t xml:space="preserve">Date :  </t>
  </si>
  <si>
    <t>Aucune saisie à faire dans cet onglet</t>
  </si>
  <si>
    <t>Libre</t>
  </si>
  <si>
    <t>Produits</t>
  </si>
  <si>
    <t>H.T.</t>
  </si>
  <si>
    <t>T.T.C.</t>
  </si>
  <si>
    <t>Prix de vente H.T</t>
  </si>
  <si>
    <t>Prix de vente T.T.C</t>
  </si>
  <si>
    <t>Famille "Entrées"</t>
  </si>
  <si>
    <t>Famille "Plats" (Le chiffrage comprendra la garniture)</t>
  </si>
  <si>
    <t>Les autres Plats</t>
  </si>
  <si>
    <t>Famille "Fromages"</t>
  </si>
  <si>
    <t>Famille "Laitages"</t>
  </si>
  <si>
    <t>Famille "Desserts"</t>
  </si>
  <si>
    <t>Famille "Fruits entiers"</t>
  </si>
  <si>
    <t>Famille "Boissons"</t>
  </si>
  <si>
    <t>Boissons non alcoolisées</t>
  </si>
  <si>
    <t>Famille "Pains"</t>
  </si>
  <si>
    <t>€ HT</t>
  </si>
  <si>
    <t>€ TTC</t>
  </si>
  <si>
    <t>Désignation</t>
  </si>
  <si>
    <t xml:space="preserve"> Grammage</t>
  </si>
  <si>
    <r>
      <t xml:space="preserve">Précisions </t>
    </r>
    <r>
      <rPr>
        <b/>
        <sz val="11"/>
        <color indexed="9"/>
        <rFont val="Arial"/>
        <family val="2"/>
      </rPr>
      <t>(contenance, compositions…)</t>
    </r>
  </si>
  <si>
    <t>Boissons chaudes</t>
  </si>
  <si>
    <t>Détail des produits</t>
  </si>
  <si>
    <t>Description</t>
  </si>
  <si>
    <t>Plateaux repas froid</t>
  </si>
  <si>
    <t>Cocktails déjeunatoires ou dinatoires (tarifs par personne)</t>
  </si>
  <si>
    <t>Autres prestations</t>
  </si>
  <si>
    <t>Boissons alcoolisées</t>
  </si>
  <si>
    <t>Seuils de Fréquentation :</t>
  </si>
  <si>
    <t>Nombre de couverts jour</t>
  </si>
  <si>
    <t>Nombre de couverts median mois</t>
  </si>
  <si>
    <t>Dessert'Bar</t>
  </si>
  <si>
    <t>Fruit'Bar</t>
  </si>
  <si>
    <t>Salad'Bar</t>
  </si>
  <si>
    <t>Dans chacun de onglets suivants, ne remplir que les cases jaunes</t>
  </si>
  <si>
    <t>Rappel des Seuils de fréquentation :</t>
  </si>
  <si>
    <t>Délai de réservation</t>
  </si>
  <si>
    <t>Boissons chaudes et froides non alcoolisées</t>
  </si>
  <si>
    <t>Vacation maître d'Hôtel</t>
  </si>
  <si>
    <t>Thermos café 1L</t>
  </si>
  <si>
    <t>Thermos thé 1L</t>
  </si>
  <si>
    <t>Thermos chocolat chaud 1L</t>
  </si>
  <si>
    <t>Eau carafe</t>
  </si>
  <si>
    <t>T1_TRANCHE 2</t>
  </si>
  <si>
    <t>T1_TRANCHE 3</t>
  </si>
  <si>
    <t>Qualification (1)</t>
  </si>
  <si>
    <t>Statut (2)</t>
  </si>
  <si>
    <t>Poste (3)</t>
  </si>
  <si>
    <t>Nombre Heure</t>
  </si>
  <si>
    <t>Salaire brut</t>
  </si>
  <si>
    <t>Direction Site</t>
  </si>
  <si>
    <t>Total équipe et salaire brut</t>
  </si>
  <si>
    <t>SEUIL 1</t>
  </si>
  <si>
    <t>SEUIL 2</t>
  </si>
  <si>
    <t>SEUIL 3</t>
  </si>
  <si>
    <t>SEUIL 4</t>
  </si>
  <si>
    <t>(1) : Indiquer la qualification ou le type de poste</t>
  </si>
  <si>
    <t>(2) : Indiquer le statut "Cadre", "Agent de Maitrise" ou "Employé"</t>
  </si>
  <si>
    <t>Self</t>
  </si>
  <si>
    <t>Charges patronales + 13ème mois + primes, hors remplacements (saisie en %)</t>
  </si>
  <si>
    <t>Remplacements (saisie en %)</t>
  </si>
  <si>
    <t>Frais de Personnel Mensuels</t>
  </si>
  <si>
    <t>TOTAL SALAIRES CHARGES mensuel</t>
  </si>
  <si>
    <t>Frais d'exploitation Mensuels</t>
  </si>
  <si>
    <t>FRAIS GENERAUX</t>
  </si>
  <si>
    <t>CLIENT</t>
  </si>
  <si>
    <t>Entretien, maintenance technique et révision cuisine : PREVENTIF</t>
  </si>
  <si>
    <t>Matériel frigorifique, chambres froides</t>
  </si>
  <si>
    <t>X</t>
  </si>
  <si>
    <t>Matériel de cuisson, de fabrication, de conditionnement et électromécanique</t>
  </si>
  <si>
    <t>Matériel et mobilier de distribution</t>
  </si>
  <si>
    <t>Bacs, chariots et échelles de manutention, plans de travail, matériel de pesée,</t>
  </si>
  <si>
    <t>Etagères, placards, armoires..</t>
  </si>
  <si>
    <t>Entretien des élévateurs hydrauliques</t>
  </si>
  <si>
    <t>Armoires vestiaires</t>
  </si>
  <si>
    <t>Entretiens techniques, maintenance et révision cuisine : CURATIF</t>
  </si>
  <si>
    <t>Cloisons, revêtements de sols, plafonds, peintures, faïences : Usure normale</t>
  </si>
  <si>
    <t>Cloisons, revêtements de sols, plafonds, peintures, faïences : Usure anormale</t>
  </si>
  <si>
    <t>Huisseries, vitreries, serrureries :  Usure normale</t>
  </si>
  <si>
    <t>Huisseries, vitreries, serrureries :  Usure anormale</t>
  </si>
  <si>
    <t>Renouvellement du matériel</t>
  </si>
  <si>
    <t>Batterie de cuisine et ustensiles de cuisine</t>
  </si>
  <si>
    <t>Vaisselle, verrerie et couverts</t>
  </si>
  <si>
    <t>Plateaux</t>
  </si>
  <si>
    <t>Affichage et Signalétique</t>
  </si>
  <si>
    <t>Matériel de service de distribution, Plats de présentation, ustensiles de distribution et chariots</t>
  </si>
  <si>
    <t>Hygiène, Propreté et Déchets</t>
  </si>
  <si>
    <t>Désinfection / désinsectisation / dératisation</t>
  </si>
  <si>
    <t>Nettoyage et dégraissage des hottes (Gaines verticales et tourelles)</t>
  </si>
  <si>
    <t>Nettoyage et dégraissage des hottes (Gaines horizontales)</t>
  </si>
  <si>
    <t>Sels adoucisseurs (fourniture)</t>
  </si>
  <si>
    <t>Renouvellement des cartouches filtrantes des fontaines à eau</t>
  </si>
  <si>
    <t>Location de containers à déchets</t>
  </si>
  <si>
    <t>Enlèvement des déchets selon tri sélectif</t>
  </si>
  <si>
    <t>Enlèvement des huiles usagées</t>
  </si>
  <si>
    <t>Nettoyage des baies vitrées intérieures</t>
  </si>
  <si>
    <t>Nettoyage des baies vitrées extérieures</t>
  </si>
  <si>
    <t>Fluides</t>
  </si>
  <si>
    <t>EAU - consommations</t>
  </si>
  <si>
    <t>ELECTRICITE - abonnements et consommations</t>
  </si>
  <si>
    <t>CVC - consommation</t>
  </si>
  <si>
    <t>Télécommunication, informatique et fournitures de bureau</t>
  </si>
  <si>
    <t>Téléphone : abonnement et consommation</t>
  </si>
  <si>
    <t>Connexion internet et divers : installation, abonnement et consommation</t>
  </si>
  <si>
    <t>Système informatique du site et consommables</t>
  </si>
  <si>
    <t>Fournitures de bureau, affranchissement</t>
  </si>
  <si>
    <t>Système d'encaissement</t>
  </si>
  <si>
    <t>Caisses - matériel, logiciel et maintenance et frais associés</t>
  </si>
  <si>
    <t>Terminaux carte bancaire et frais associés</t>
  </si>
  <si>
    <t>Bornes de rechargement et frais associés</t>
  </si>
  <si>
    <t>Chargement par internet et frais associés</t>
  </si>
  <si>
    <t>Fourniture des badges et titres de paiement</t>
  </si>
  <si>
    <t>Autres frais d'exploitation du site</t>
  </si>
  <si>
    <t>Emballages alimentaires et consommables à usage unique (serviettes, VAE, etc.)</t>
  </si>
  <si>
    <t>Tenues du personnel : location et nettoyage</t>
  </si>
  <si>
    <t>Linge de service, linge plat (nappes et serviettes)</t>
  </si>
  <si>
    <t>Equipements de Protection Individuelle (EPI) : hygiène et sécurité,</t>
  </si>
  <si>
    <t xml:space="preserve">Animation des services, enquêtes de satisfaction Consommateurs </t>
  </si>
  <si>
    <t>Redevance de marques, branding</t>
  </si>
  <si>
    <t>Location de matériels et équipements : matériels de consigne</t>
  </si>
  <si>
    <t>Location de véhicules de livraison ou de services</t>
  </si>
  <si>
    <t>Contrôles Qualité et Suivi Contractuel</t>
  </si>
  <si>
    <t>Contrôles règlementaires</t>
  </si>
  <si>
    <t>Contrôle des installations électriques</t>
  </si>
  <si>
    <t>Contrôle SECURITE-INCENDIE</t>
  </si>
  <si>
    <t>Contrôle ASCENCEURS et MONTE-CHARGES</t>
  </si>
  <si>
    <t>Contrôle des Presses à Balles et Compacteurs à Déchets</t>
  </si>
  <si>
    <t>Contrôle de Potabilité de l'Eau</t>
  </si>
  <si>
    <t>Assurances, impôts et taxes</t>
  </si>
  <si>
    <t>Taxes d'Enlèvement des Ordures Ménagères (TEOM)</t>
  </si>
  <si>
    <t>Responsabilité civile / intoxication alimentaire</t>
  </si>
  <si>
    <t>Assurance Perte de Produits Alimentaires</t>
  </si>
  <si>
    <t>Contrôle des engagements contractuels et suivi de performance</t>
  </si>
  <si>
    <t>Aucune modification du tableau ne sera acceptée ni de lignes supplémentaires.</t>
  </si>
  <si>
    <t>Investissement - Amortissements mensuels</t>
  </si>
  <si>
    <t>TOTAL DES INVESTISSEMENTS € HT</t>
  </si>
  <si>
    <t>INVESTISSEMENTS € HT RÉPERCUTÉS DANS LES FRAIS FIXES</t>
  </si>
  <si>
    <t>Montant des investissements portés par le prestataire</t>
  </si>
  <si>
    <t>Nombre de mois d'amortissement</t>
  </si>
  <si>
    <t>Synthèse Frais Fixes</t>
  </si>
  <si>
    <t>Frais de personnel mensuels</t>
  </si>
  <si>
    <t>Frais d'exploitation mensuels</t>
  </si>
  <si>
    <t>Amortissements mensuels</t>
  </si>
  <si>
    <t>Amortissement mensuel lié aux investissements REPERCUTES € HT</t>
  </si>
  <si>
    <t>Investissements NON REPERCUTES dans les frais fixes € HT</t>
  </si>
  <si>
    <t>TOTAL MENSUEL € HT</t>
  </si>
  <si>
    <t>TOTAL MENSUEL € TTC</t>
  </si>
  <si>
    <t>Tous SEUILS</t>
  </si>
  <si>
    <t>Le sous-missionnaire saisit les montants pour les lignes cochées à sa charge</t>
  </si>
  <si>
    <t>CONSIGNES GENERALES :</t>
  </si>
  <si>
    <t>TOTAL DES FRAIS D'EXPLOITATION</t>
  </si>
  <si>
    <t>Café</t>
  </si>
  <si>
    <t>Thé / Infusion</t>
  </si>
  <si>
    <t>Cahier de grammages Self</t>
  </si>
  <si>
    <t>Origine</t>
  </si>
  <si>
    <t>Spécificité de qualité</t>
  </si>
  <si>
    <t>Boissons Froides</t>
  </si>
  <si>
    <t>Viennoiseries / Pâtisseries</t>
  </si>
  <si>
    <t>Desserts/ Laitages / Fruits</t>
  </si>
  <si>
    <t>Snacks sucrés ou salés</t>
  </si>
  <si>
    <t>Cahier de facturation Produits Cafétéria</t>
  </si>
  <si>
    <t>Montant de la part alimentaire de la formule :</t>
  </si>
  <si>
    <t>Montant de la part frais fixes de la formule :</t>
  </si>
  <si>
    <t>Tarif formule Self</t>
  </si>
  <si>
    <t>MINISTERE DE L'EUROPE ET DES AFFAIRES ETRANGERES</t>
  </si>
  <si>
    <t>Dans certains onglets de BPU, les prestations indiquées dans les cases blanches sont des prestations obligatoires. Le Prestataire doit les proposer dans son offre, et donc indiquer un prix</t>
  </si>
  <si>
    <t>Seuil 4</t>
  </si>
  <si>
    <t>Seuil 5</t>
  </si>
  <si>
    <t>Seuil 6</t>
  </si>
  <si>
    <t>Seuil 7</t>
  </si>
  <si>
    <t>Montant unitaire forfaire de la composante supplémentaire :</t>
  </si>
  <si>
    <t>Les grammages sont à exprimer en kg ou en Litre (contenants buffets) en colonne E</t>
  </si>
  <si>
    <t>Les viandes en cuisson "Minute"</t>
  </si>
  <si>
    <t>Déjeuner VIP en service à table (service inclus)</t>
  </si>
  <si>
    <t>Vins et boissons alcoolisées autorisés pour les prestations en service à table</t>
  </si>
  <si>
    <t>Cafétéria</t>
  </si>
  <si>
    <t>SEUIL 5</t>
  </si>
  <si>
    <t>SEUIL 6</t>
  </si>
  <si>
    <t>SEUIL 7</t>
  </si>
  <si>
    <t>MONTANT DE L'ADMISSION AU COUVERT € HT</t>
  </si>
  <si>
    <t>MONTANT DE L'ADMISSION AU COUVERT € TTC</t>
  </si>
  <si>
    <t>Nappage</t>
  </si>
  <si>
    <t>Formule Entrée + Plat ou Plat + Dessert
GAMME CLASSIQUE</t>
  </si>
  <si>
    <t>Formule Entrée + Plat  + Dessert
GAMME CLASSIQUE</t>
  </si>
  <si>
    <t>Formule Entrée + Plat ou Plat + Dessert
GAMME HAUTE</t>
  </si>
  <si>
    <t>Formule Entrée + Plat  + Dessert
GAMME HAUTE</t>
  </si>
  <si>
    <t>Formules petit-déjeuner et pause</t>
  </si>
  <si>
    <t>(3) : Mettre "1" si le profil est présent sur le seuil de fréquentation, même pour un temps partiel (qui est déterminé par le nombre d'heures mensuel)</t>
  </si>
  <si>
    <t>TITULAIRE</t>
  </si>
  <si>
    <t>Nature de l'investissement</t>
  </si>
  <si>
    <t>Montant des investissement  éventuellement à la charge du client</t>
  </si>
  <si>
    <t>Taille Contenant (Volume du contenant en Litre en colonne E)</t>
  </si>
  <si>
    <t xml:space="preserve">Grammage net (ou contenance) </t>
  </si>
  <si>
    <t>Montant Total de la formule 3 composantes :</t>
  </si>
  <si>
    <r>
      <t xml:space="preserve">- Le tarif de la formule 3 composantes doit prévoir 1 Plat, 1 garniture et 1 composante périphérique.
- Le tarif de la formule 4 composantes doit prévoir 1 Plat, 1 garniture et 2 composante périphériques. 
- 1 plat complet compte pour 2 composantes, et l'assiette de garniture seule compte pour 1 composante.
- 1 pain et 1 bol de salade nature sont fournis </t>
    </r>
    <r>
      <rPr>
        <u/>
        <sz val="12"/>
        <color rgb="FFFF0000"/>
        <rFont val="Arial"/>
        <family val="2"/>
      </rPr>
      <t>en plus, et à discrétion</t>
    </r>
    <r>
      <rPr>
        <sz val="12"/>
        <color rgb="FFFF0000"/>
        <rFont val="Arial"/>
        <family val="2"/>
      </rPr>
      <t>. 
- Les quantités de garnitures sont ajustées à la demande du consommateur, dans la même assiette que le plat, sans surcoût</t>
    </r>
  </si>
  <si>
    <t>Montant Total de la formule 4 composantes :</t>
  </si>
  <si>
    <t>Réduction appliquée sur les boissons servies dans le contenant présenté par le consommateur</t>
  </si>
  <si>
    <t>Laverie, plonge batterie</t>
  </si>
  <si>
    <t>Elévateurs hydrauliques</t>
  </si>
  <si>
    <t>Bac à graisse (vidange &amp; entretien) sauf utilisation anormale du Titulaire</t>
  </si>
  <si>
    <t>Nettoyage et dégraissage des hottes et filtres des hottes</t>
  </si>
  <si>
    <t>Matériel d'entretien, produits d'entretien, fournitures sanitaires (locaux du Titulaire)</t>
  </si>
  <si>
    <t>Nettoyage des sols, murs sur toute la hauteur, plafonds et sous-plafonds : Zones de production (Cuisine)</t>
  </si>
  <si>
    <t>Nettoyage des sols, murs sur toute la hauteur, plafonds et sous-plafonds : Zones de Distribution</t>
  </si>
  <si>
    <t>Nettoyage des tables, chaises, fontaines et micro-ondes : Zones de salle à manger</t>
  </si>
  <si>
    <t>Contrôles sanitaires et bactériologiques dont analyses de l'eau et légionelles</t>
  </si>
  <si>
    <t>Taxes foncières, Multirisques immeuble (incendie, vol, dégâts des eaux, …)</t>
  </si>
  <si>
    <t>Autres impôts et taxes (CVAE, …)</t>
  </si>
  <si>
    <t>Nettoyage des sols, murs sur toute la hauteur, plafonds et sous-plafonds : Zones de salle à manger du Restaurant</t>
  </si>
  <si>
    <t>Nettoyage des sols, murs sur toute la hauteur, plafonds et sous-plafonds : Zone Cafétéria</t>
  </si>
  <si>
    <t>Location de matériels et équipements : machine à boissons</t>
  </si>
  <si>
    <t>Location de matériels et équipements : frigos connectés</t>
  </si>
  <si>
    <t>ANNEXE FINANCIERE</t>
  </si>
  <si>
    <t>XX/07/2025</t>
  </si>
  <si>
    <t xml:space="preserve">Restauration collective au profit des agents du Ministère de l’Europe et des affaires étrangères (MEAE) à Nantes </t>
  </si>
  <si>
    <t>Cahier de facturation - Prestations annexes et service à table</t>
  </si>
  <si>
    <t>Restauration collective au profit des 
agents du Ministère de l’Europe et des affaires étrangères (MEAE) à Nantes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</si>
</sst>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0.000"/>
    <numFmt numFmtId="165" formatCode="#,##0.00\ &quot;€&quot;"/>
    <numFmt numFmtId="166" formatCode="0.000&quot; KG&quot;;\-0.000&quot; KG&quot;;0.000&quot; KG&quot;"/>
    <numFmt numFmtId="167" formatCode="_-* #,##0.00\ _€_-;\-* #,##0.00\ _€_-;_-* &quot;-&quot;??\ _€_-;_-@_-"/>
    <numFmt numFmtId="168" formatCode="#,##0.00_ ;\-#,##0.00\ "/>
    <numFmt numFmtId="169" formatCode="#,##0_ ;\-#,##0\ "/>
    <numFmt numFmtId="170" formatCode="0.000&quot; L&quot;"/>
  </numFmts>
  <fonts count="63" x14ac:knownFonts="1">
    <font>
      <sz val="11"/>
      <color theme="1"/>
      <name val="Calibri"/>
      <family val="2"/>
    </font>
    <font>
      <sz val="11"/>
      <color theme="1"/>
      <name val="Calibri Light"/>
      <family val="2"/>
    </font>
    <font>
      <sz val="11"/>
      <color rgb="FFFF0000"/>
      <name val="Calibri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b/>
      <sz val="16"/>
      <color indexed="16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1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indexed="9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sz val="16"/>
      <color theme="1"/>
      <name val="Arial"/>
      <family val="2"/>
    </font>
    <font>
      <b/>
      <sz val="20"/>
      <name val="Arial"/>
      <family val="2"/>
    </font>
    <font>
      <b/>
      <u/>
      <sz val="18"/>
      <name val="Arial"/>
      <family val="2"/>
    </font>
    <font>
      <sz val="12"/>
      <color rgb="FFFF0000"/>
      <name val="Arial"/>
      <family val="2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2"/>
      <color indexed="9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b/>
      <sz val="11"/>
      <color theme="0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8"/>
      <color theme="1"/>
      <name val="Arial"/>
      <family val="2"/>
    </font>
    <font>
      <b/>
      <sz val="48"/>
      <name val="Arial"/>
      <family val="2"/>
    </font>
    <font>
      <b/>
      <sz val="22"/>
      <color indexed="16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0"/>
      <name val="Calibri Light"/>
      <family val="2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  <font>
      <sz val="11"/>
      <color theme="1"/>
      <name val="Arial"/>
      <family val="2"/>
    </font>
    <font>
      <b/>
      <sz val="12"/>
      <color rgb="FFFFFF00"/>
      <name val="Arial"/>
      <family val="2"/>
    </font>
    <font>
      <u/>
      <sz val="12"/>
      <color theme="10"/>
      <name val="Calibri"/>
      <family val="2"/>
      <scheme val="minor"/>
    </font>
    <font>
      <b/>
      <i/>
      <sz val="10"/>
      <color theme="0"/>
      <name val="Arial"/>
      <family val="2"/>
    </font>
    <font>
      <b/>
      <sz val="12"/>
      <color theme="1"/>
      <name val="Arial"/>
      <family val="2"/>
    </font>
    <font>
      <sz val="10"/>
      <color rgb="FFFF0000"/>
      <name val="Arial"/>
      <family val="2"/>
    </font>
    <font>
      <u/>
      <sz val="12"/>
      <color rgb="FFFFFF99"/>
      <name val="Arial"/>
      <family val="2"/>
    </font>
    <font>
      <b/>
      <i/>
      <sz val="12"/>
      <color theme="1"/>
      <name val="Century Gothic"/>
      <family val="2"/>
    </font>
    <font>
      <sz val="12"/>
      <name val="Century Gothic"/>
      <family val="2"/>
    </font>
    <font>
      <b/>
      <i/>
      <sz val="10"/>
      <color theme="1"/>
      <name val="Century Gothic"/>
      <family val="2"/>
    </font>
    <font>
      <b/>
      <sz val="14"/>
      <color rgb="FFFFFFFF"/>
      <name val="Calibri Light"/>
      <family val="2"/>
    </font>
    <font>
      <b/>
      <i/>
      <sz val="10"/>
      <name val="Arial"/>
      <family val="2"/>
    </font>
    <font>
      <b/>
      <sz val="11"/>
      <color theme="1"/>
      <name val="Arial"/>
      <family val="2"/>
    </font>
    <font>
      <b/>
      <sz val="20"/>
      <color theme="1"/>
      <name val="Arial"/>
      <family val="2"/>
    </font>
    <font>
      <sz val="8"/>
      <name val="Calibri"/>
      <family val="2"/>
    </font>
    <font>
      <b/>
      <i/>
      <sz val="16"/>
      <name val="Arial"/>
      <family val="2"/>
    </font>
    <font>
      <u/>
      <sz val="12"/>
      <color rgb="FFFF0000"/>
      <name val="Arial"/>
      <family val="2"/>
    </font>
    <font>
      <b/>
      <sz val="11"/>
      <color theme="1"/>
      <name val="Calibri"/>
      <family val="2"/>
    </font>
    <font>
      <i/>
      <sz val="12"/>
      <color theme="1"/>
      <name val="Arial"/>
      <family val="2"/>
    </font>
    <font>
      <i/>
      <sz val="14"/>
      <color indexed="9"/>
      <name val="Arial"/>
      <family val="2"/>
    </font>
    <font>
      <sz val="9"/>
      <name val="Calibri"/>
      <family val="2"/>
    </font>
    <font>
      <sz val="12"/>
      <name val="Calibri"/>
      <family val="2"/>
    </font>
    <font>
      <sz val="9"/>
      <color theme="1"/>
      <name val="Calibri"/>
      <family val="2"/>
    </font>
    <font>
      <sz val="12"/>
      <color theme="1"/>
      <name val="Calibri"/>
      <family val="2"/>
    </font>
    <font>
      <sz val="9"/>
      <name val="Century Gothic"/>
      <family val="2"/>
    </font>
  </fonts>
  <fills count="2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B1A5A2"/>
        <bgColor indexed="64"/>
      </patternFill>
    </fill>
    <fill>
      <patternFill patternType="solid">
        <fgColor rgb="FFF0EEED"/>
        <bgColor indexed="64"/>
      </patternFill>
    </fill>
    <fill>
      <patternFill patternType="solid">
        <fgColor rgb="FFB1A5A2"/>
        <bgColor indexed="31"/>
      </patternFill>
    </fill>
    <fill>
      <patternFill patternType="solid">
        <fgColor rgb="FFF0EEED"/>
        <bgColor indexed="31"/>
      </patternFill>
    </fill>
    <fill>
      <patternFill patternType="solid">
        <fgColor rgb="FFEEECE1"/>
        <bgColor indexed="64"/>
      </patternFill>
    </fill>
    <fill>
      <patternFill patternType="solid">
        <fgColor rgb="FF3B849B"/>
        <bgColor indexed="64"/>
      </patternFill>
    </fill>
    <fill>
      <patternFill patternType="solid">
        <fgColor rgb="FFD2E7EE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D7AF1F"/>
        <bgColor indexed="64"/>
      </patternFill>
    </fill>
    <fill>
      <patternFill patternType="solid">
        <fgColor rgb="FFD7AF1F"/>
        <bgColor auto="1"/>
      </patternFill>
    </fill>
    <fill>
      <patternFill patternType="solid">
        <fgColor rgb="FFF1D2CB"/>
        <bgColor indexed="64"/>
      </patternFill>
    </fill>
    <fill>
      <patternFill patternType="solid">
        <fgColor rgb="FFB74B32"/>
        <bgColor indexed="64"/>
      </patternFill>
    </fill>
    <fill>
      <patternFill patternType="solid">
        <fgColor rgb="FF517E32"/>
        <bgColor indexed="64"/>
      </patternFill>
    </fill>
    <fill>
      <patternFill patternType="solid">
        <fgColor theme="9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9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theme="0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27" fillId="0" borderId="0"/>
    <xf numFmtId="0" fontId="1" fillId="0" borderId="0"/>
    <xf numFmtId="4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67" fontId="10" fillId="0" borderId="0" applyFont="0" applyFill="0" applyBorder="0" applyAlignment="0" applyProtection="0"/>
    <xf numFmtId="0" fontId="48" fillId="15" borderId="31" applyNumberFormat="0" applyBorder="0" applyAlignment="0" applyProtection="0">
      <alignment horizontal="center" vertical="center" wrapText="1"/>
    </xf>
    <xf numFmtId="44" fontId="10" fillId="0" borderId="0" applyFont="0" applyFill="0" applyBorder="0" applyAlignment="0" applyProtection="0"/>
  </cellStyleXfs>
  <cellXfs count="228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2"/>
    <xf numFmtId="0" fontId="5" fillId="0" borderId="2" xfId="2" applyFont="1" applyBorder="1" applyAlignment="1">
      <alignment horizontal="center" wrapText="1"/>
    </xf>
    <xf numFmtId="0" fontId="5" fillId="0" borderId="3" xfId="2" applyFont="1" applyBorder="1" applyAlignment="1">
      <alignment horizontal="center" wrapText="1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center" vertical="center" wrapText="1"/>
    </xf>
    <xf numFmtId="0" fontId="3" fillId="0" borderId="0" xfId="6" applyFont="1" applyAlignment="1">
      <alignment vertical="center" wrapText="1"/>
    </xf>
    <xf numFmtId="0" fontId="21" fillId="4" borderId="9" xfId="5" applyFont="1" applyFill="1" applyBorder="1" applyAlignment="1" applyProtection="1">
      <alignment horizontal="left" vertical="center" wrapText="1"/>
      <protection locked="0"/>
    </xf>
    <xf numFmtId="0" fontId="11" fillId="4" borderId="9" xfId="5" applyFont="1" applyFill="1" applyBorder="1" applyAlignment="1" applyProtection="1">
      <alignment horizontal="left" vertical="center" wrapText="1"/>
      <protection locked="0"/>
    </xf>
    <xf numFmtId="166" fontId="11" fillId="4" borderId="9" xfId="5" applyNumberFormat="1" applyFont="1" applyFill="1" applyBorder="1" applyAlignment="1" applyProtection="1">
      <alignment horizontal="center" vertical="center" wrapText="1"/>
      <protection locked="0"/>
    </xf>
    <xf numFmtId="165" fontId="11" fillId="3" borderId="9" xfId="5" applyNumberFormat="1" applyFont="1" applyFill="1" applyBorder="1" applyAlignment="1">
      <alignment horizontal="center" vertical="center" wrapText="1"/>
    </xf>
    <xf numFmtId="0" fontId="21" fillId="4" borderId="14" xfId="5" applyFont="1" applyFill="1" applyBorder="1" applyAlignment="1" applyProtection="1">
      <alignment horizontal="left" vertical="center" wrapText="1"/>
      <protection locked="0"/>
    </xf>
    <xf numFmtId="0" fontId="11" fillId="4" borderId="14" xfId="5" applyFont="1" applyFill="1" applyBorder="1" applyAlignment="1" applyProtection="1">
      <alignment horizontal="left" vertical="center" wrapText="1"/>
      <protection locked="0"/>
    </xf>
    <xf numFmtId="0" fontId="11" fillId="5" borderId="14" xfId="5" applyFont="1" applyFill="1" applyBorder="1" applyAlignment="1" applyProtection="1">
      <alignment horizontal="left" vertical="center" wrapText="1"/>
      <protection locked="0"/>
    </xf>
    <xf numFmtId="0" fontId="28" fillId="0" borderId="0" xfId="6" applyFont="1" applyAlignment="1">
      <alignment horizontal="center" vertical="center" wrapText="1"/>
    </xf>
    <xf numFmtId="0" fontId="3" fillId="3" borderId="0" xfId="6" applyFont="1" applyFill="1" applyAlignment="1" applyProtection="1">
      <alignment horizontal="center" vertical="center" wrapText="1"/>
      <protection locked="0"/>
    </xf>
    <xf numFmtId="0" fontId="28" fillId="3" borderId="0" xfId="6" applyFont="1" applyFill="1" applyAlignment="1">
      <alignment horizontal="center" vertical="center" wrapText="1"/>
    </xf>
    <xf numFmtId="0" fontId="21" fillId="4" borderId="4" xfId="5" applyFont="1" applyFill="1" applyBorder="1" applyAlignment="1" applyProtection="1">
      <alignment horizontal="left" vertical="center" wrapText="1"/>
      <protection locked="0"/>
    </xf>
    <xf numFmtId="165" fontId="11" fillId="4" borderId="4" xfId="5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30" fillId="0" borderId="16" xfId="2" applyFont="1" applyBorder="1" applyAlignment="1">
      <alignment horizontal="center" vertical="center" wrapText="1"/>
    </xf>
    <xf numFmtId="0" fontId="31" fillId="0" borderId="2" xfId="2" applyFont="1" applyBorder="1" applyAlignment="1">
      <alignment horizontal="center" wrapText="1"/>
    </xf>
    <xf numFmtId="0" fontId="33" fillId="0" borderId="1" xfId="2" applyFont="1" applyBorder="1"/>
    <xf numFmtId="0" fontId="34" fillId="0" borderId="2" xfId="2" applyFont="1" applyBorder="1"/>
    <xf numFmtId="0" fontId="35" fillId="6" borderId="0" xfId="8" applyFont="1" applyFill="1" applyAlignment="1">
      <alignment horizontal="center" vertical="center"/>
    </xf>
    <xf numFmtId="0" fontId="36" fillId="7" borderId="18" xfId="8" applyFont="1" applyFill="1" applyBorder="1" applyAlignment="1">
      <alignment horizontal="center" vertical="center"/>
    </xf>
    <xf numFmtId="0" fontId="37" fillId="7" borderId="18" xfId="8" applyFont="1" applyFill="1" applyBorder="1" applyAlignment="1">
      <alignment horizontal="center" vertical="center"/>
    </xf>
    <xf numFmtId="0" fontId="26" fillId="8" borderId="14" xfId="5" applyFont="1" applyFill="1" applyBorder="1" applyAlignment="1">
      <alignment horizontal="center" vertical="center" wrapText="1"/>
    </xf>
    <xf numFmtId="164" fontId="26" fillId="8" borderId="14" xfId="5" applyNumberFormat="1" applyFont="1" applyFill="1" applyBorder="1" applyAlignment="1">
      <alignment horizontal="center" vertical="center" wrapText="1"/>
    </xf>
    <xf numFmtId="0" fontId="22" fillId="9" borderId="11" xfId="5" applyFont="1" applyFill="1" applyBorder="1" applyAlignment="1">
      <alignment vertical="center"/>
    </xf>
    <xf numFmtId="0" fontId="21" fillId="9" borderId="12" xfId="5" applyFont="1" applyFill="1" applyBorder="1" applyAlignment="1">
      <alignment vertical="center"/>
    </xf>
    <xf numFmtId="10" fontId="21" fillId="9" borderId="12" xfId="5" applyNumberFormat="1" applyFont="1" applyFill="1" applyBorder="1" applyAlignment="1">
      <alignment horizontal="center" vertical="center"/>
    </xf>
    <xf numFmtId="164" fontId="21" fillId="9" borderId="12" xfId="5" applyNumberFormat="1" applyFont="1" applyFill="1" applyBorder="1" applyAlignment="1">
      <alignment horizontal="center" vertical="center"/>
    </xf>
    <xf numFmtId="0" fontId="22" fillId="9" borderId="11" xfId="5" applyFont="1" applyFill="1" applyBorder="1" applyAlignment="1" applyProtection="1">
      <alignment vertical="center"/>
      <protection locked="0"/>
    </xf>
    <xf numFmtId="0" fontId="21" fillId="9" borderId="12" xfId="5" applyFont="1" applyFill="1" applyBorder="1" applyAlignment="1" applyProtection="1">
      <alignment vertical="center"/>
      <protection locked="0"/>
    </xf>
    <xf numFmtId="10" fontId="21" fillId="9" borderId="12" xfId="5" applyNumberFormat="1" applyFont="1" applyFill="1" applyBorder="1" applyAlignment="1" applyProtection="1">
      <alignment horizontal="center" vertical="center"/>
      <protection locked="0"/>
    </xf>
    <xf numFmtId="164" fontId="21" fillId="9" borderId="12" xfId="5" applyNumberFormat="1" applyFont="1" applyFill="1" applyBorder="1" applyAlignment="1" applyProtection="1">
      <alignment horizontal="center" vertical="center"/>
      <protection locked="0"/>
    </xf>
    <xf numFmtId="0" fontId="7" fillId="0" borderId="0" xfId="1" applyFont="1" applyAlignment="1">
      <alignment horizontal="center" vertical="center" wrapText="1"/>
    </xf>
    <xf numFmtId="0" fontId="20" fillId="0" borderId="0" xfId="1" applyFont="1" applyAlignment="1">
      <alignment horizontal="left" vertical="center" wrapText="1"/>
    </xf>
    <xf numFmtId="0" fontId="14" fillId="8" borderId="11" xfId="5" applyFont="1" applyFill="1" applyBorder="1" applyAlignment="1" applyProtection="1">
      <alignment vertical="center"/>
      <protection locked="0"/>
    </xf>
    <xf numFmtId="0" fontId="14" fillId="8" borderId="12" xfId="5" applyFont="1" applyFill="1" applyBorder="1" applyAlignment="1" applyProtection="1">
      <alignment vertical="center"/>
      <protection locked="0"/>
    </xf>
    <xf numFmtId="0" fontId="4" fillId="6" borderId="5" xfId="1" applyFont="1" applyFill="1" applyBorder="1" applyAlignment="1">
      <alignment vertical="center"/>
    </xf>
    <xf numFmtId="0" fontId="4" fillId="6" borderId="6" xfId="1" applyFont="1" applyFill="1" applyBorder="1" applyAlignment="1">
      <alignment vertical="center"/>
    </xf>
    <xf numFmtId="44" fontId="4" fillId="6" borderId="15" xfId="1" applyNumberFormat="1" applyFont="1" applyFill="1" applyBorder="1" applyAlignment="1">
      <alignment horizontal="center" vertical="center"/>
    </xf>
    <xf numFmtId="0" fontId="38" fillId="0" borderId="0" xfId="0" applyFont="1"/>
    <xf numFmtId="0" fontId="38" fillId="0" borderId="0" xfId="0" applyFont="1" applyAlignment="1">
      <alignment vertical="center"/>
    </xf>
    <xf numFmtId="0" fontId="38" fillId="0" borderId="0" xfId="0" applyFont="1" applyAlignment="1">
      <alignment horizontal="center" vertical="center"/>
    </xf>
    <xf numFmtId="166" fontId="11" fillId="5" borderId="9" xfId="5" applyNumberFormat="1" applyFont="1" applyFill="1" applyBorder="1" applyAlignment="1" applyProtection="1">
      <alignment horizontal="center" vertical="center" wrapText="1"/>
      <protection locked="0"/>
    </xf>
    <xf numFmtId="0" fontId="16" fillId="2" borderId="2" xfId="2" applyFont="1" applyFill="1" applyBorder="1" applyAlignment="1" applyProtection="1">
      <alignment horizontal="center"/>
      <protection locked="0"/>
    </xf>
    <xf numFmtId="0" fontId="15" fillId="0" borderId="0" xfId="0" applyFont="1"/>
    <xf numFmtId="0" fontId="14" fillId="8" borderId="4" xfId="5" applyFont="1" applyFill="1" applyBorder="1" applyAlignment="1">
      <alignment horizontal="center" vertical="center" wrapText="1"/>
    </xf>
    <xf numFmtId="0" fontId="22" fillId="9" borderId="5" xfId="5" applyFont="1" applyFill="1" applyBorder="1" applyAlignment="1">
      <alignment vertical="center"/>
    </xf>
    <xf numFmtId="0" fontId="22" fillId="9" borderId="6" xfId="5" applyFont="1" applyFill="1" applyBorder="1" applyAlignment="1">
      <alignment vertical="center"/>
    </xf>
    <xf numFmtId="165" fontId="22" fillId="9" borderId="6" xfId="5" applyNumberFormat="1" applyFont="1" applyFill="1" applyBorder="1" applyAlignment="1">
      <alignment horizontal="center" vertical="center"/>
    </xf>
    <xf numFmtId="165" fontId="22" fillId="9" borderId="10" xfId="5" applyNumberFormat="1" applyFont="1" applyFill="1" applyBorder="1" applyAlignment="1">
      <alignment horizontal="center" vertical="center"/>
    </xf>
    <xf numFmtId="0" fontId="22" fillId="9" borderId="12" xfId="5" applyFont="1" applyFill="1" applyBorder="1" applyAlignment="1">
      <alignment vertical="center"/>
    </xf>
    <xf numFmtId="0" fontId="21" fillId="0" borderId="4" xfId="5" applyFont="1" applyBorder="1" applyAlignment="1" applyProtection="1">
      <alignment horizontal="left" vertical="center" wrapText="1"/>
      <protection locked="0"/>
    </xf>
    <xf numFmtId="0" fontId="7" fillId="0" borderId="0" xfId="2" applyFont="1" applyAlignment="1">
      <alignment vertical="center"/>
    </xf>
    <xf numFmtId="0" fontId="11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11" fillId="0" borderId="0" xfId="2" applyFont="1" applyAlignment="1">
      <alignment vertical="center"/>
    </xf>
    <xf numFmtId="0" fontId="33" fillId="0" borderId="0" xfId="2" applyFont="1" applyAlignment="1">
      <alignment vertical="center"/>
    </xf>
    <xf numFmtId="0" fontId="39" fillId="8" borderId="26" xfId="5" applyFont="1" applyFill="1" applyBorder="1" applyAlignment="1">
      <alignment horizontal="center" vertical="center" wrapText="1"/>
    </xf>
    <xf numFmtId="0" fontId="41" fillId="8" borderId="24" xfId="5" applyFont="1" applyFill="1" applyBorder="1" applyAlignment="1">
      <alignment horizontal="center" vertical="center" wrapText="1"/>
    </xf>
    <xf numFmtId="0" fontId="41" fillId="6" borderId="24" xfId="5" applyFont="1" applyFill="1" applyBorder="1" applyAlignment="1">
      <alignment horizontal="center" vertical="center" wrapText="1"/>
    </xf>
    <xf numFmtId="2" fontId="41" fillId="6" borderId="27" xfId="5" applyNumberFormat="1" applyFont="1" applyFill="1" applyBorder="1" applyAlignment="1" applyProtection="1">
      <alignment horizontal="center" vertical="center" wrapText="1"/>
      <protection locked="0"/>
    </xf>
    <xf numFmtId="0" fontId="41" fillId="6" borderId="28" xfId="5" applyFont="1" applyFill="1" applyBorder="1" applyAlignment="1" applyProtection="1">
      <alignment horizontal="center" vertical="center" wrapText="1"/>
      <protection locked="0"/>
    </xf>
    <xf numFmtId="0" fontId="41" fillId="6" borderId="29" xfId="5" applyFont="1" applyFill="1" applyBorder="1" applyAlignment="1" applyProtection="1">
      <alignment horizontal="center" vertical="center" wrapText="1"/>
      <protection locked="0"/>
    </xf>
    <xf numFmtId="0" fontId="22" fillId="10" borderId="24" xfId="1" applyFont="1" applyFill="1" applyBorder="1" applyAlignment="1">
      <alignment vertical="center"/>
    </xf>
    <xf numFmtId="4" fontId="22" fillId="10" borderId="28" xfId="1" applyNumberFormat="1" applyFont="1" applyFill="1" applyBorder="1" applyAlignment="1" applyProtection="1">
      <alignment vertical="center"/>
      <protection locked="0"/>
    </xf>
    <xf numFmtId="165" fontId="22" fillId="10" borderId="29" xfId="1" applyNumberFormat="1" applyFont="1" applyFill="1" applyBorder="1" applyAlignment="1" applyProtection="1">
      <alignment vertical="center"/>
      <protection locked="0"/>
    </xf>
    <xf numFmtId="0" fontId="21" fillId="4" borderId="24" xfId="5" applyFont="1" applyFill="1" applyBorder="1" applyAlignment="1" applyProtection="1">
      <alignment horizontal="left" vertical="center" wrapText="1"/>
      <protection locked="0"/>
    </xf>
    <xf numFmtId="3" fontId="21" fillId="4" borderId="27" xfId="5" applyNumberFormat="1" applyFont="1" applyFill="1" applyBorder="1" applyAlignment="1" applyProtection="1">
      <alignment horizontal="center" vertical="center"/>
      <protection locked="0"/>
    </xf>
    <xf numFmtId="4" fontId="3" fillId="4" borderId="28" xfId="12" applyNumberFormat="1" applyFont="1" applyFill="1" applyBorder="1" applyAlignment="1" applyProtection="1">
      <alignment horizontal="center" vertical="center"/>
      <protection locked="0"/>
    </xf>
    <xf numFmtId="165" fontId="3" fillId="4" borderId="29" xfId="12" applyNumberFormat="1" applyFont="1" applyFill="1" applyBorder="1" applyAlignment="1" applyProtection="1">
      <alignment horizontal="center" vertical="center"/>
      <protection locked="0"/>
    </xf>
    <xf numFmtId="2" fontId="3" fillId="5" borderId="24" xfId="12" applyNumberFormat="1" applyFont="1" applyFill="1" applyBorder="1" applyAlignment="1" applyProtection="1">
      <alignment horizontal="center" vertical="center"/>
    </xf>
    <xf numFmtId="2" fontId="3" fillId="5" borderId="24" xfId="12" applyNumberFormat="1" applyFont="1" applyFill="1" applyBorder="1" applyAlignment="1" applyProtection="1">
      <alignment horizontal="center" vertical="center"/>
      <protection locked="0"/>
    </xf>
    <xf numFmtId="10" fontId="11" fillId="4" borderId="30" xfId="12" applyNumberFormat="1" applyFont="1" applyFill="1" applyBorder="1" applyAlignment="1" applyProtection="1">
      <alignment horizontal="center" vertical="center"/>
      <protection locked="0"/>
    </xf>
    <xf numFmtId="2" fontId="3" fillId="5" borderId="8" xfId="12" applyNumberFormat="1" applyFont="1" applyFill="1" applyBorder="1" applyAlignment="1" applyProtection="1">
      <alignment horizontal="center" vertical="center"/>
    </xf>
    <xf numFmtId="168" fontId="42" fillId="5" borderId="24" xfId="1" applyNumberFormat="1" applyFont="1" applyFill="1" applyBorder="1" applyAlignment="1" applyProtection="1">
      <alignment horizontal="center" vertical="center"/>
      <protection locked="0"/>
    </xf>
    <xf numFmtId="0" fontId="3" fillId="0" borderId="0" xfId="2" applyAlignment="1">
      <alignment horizontal="center" vertical="center" wrapText="1"/>
    </xf>
    <xf numFmtId="0" fontId="3" fillId="0" borderId="0" xfId="2" applyAlignment="1">
      <alignment vertical="center" wrapText="1"/>
    </xf>
    <xf numFmtId="0" fontId="43" fillId="0" borderId="0" xfId="0" applyFont="1" applyAlignment="1">
      <alignment horizontal="left" vertical="center"/>
    </xf>
    <xf numFmtId="0" fontId="43" fillId="0" borderId="0" xfId="2" applyFont="1" applyAlignment="1">
      <alignment horizontal="left" vertical="center"/>
    </xf>
    <xf numFmtId="0" fontId="44" fillId="6" borderId="25" xfId="11" applyFont="1" applyFill="1" applyBorder="1" applyAlignment="1" applyProtection="1">
      <alignment horizontal="center" vertical="center" wrapText="1"/>
    </xf>
    <xf numFmtId="3" fontId="22" fillId="10" borderId="27" xfId="1" applyNumberFormat="1" applyFont="1" applyFill="1" applyBorder="1" applyAlignment="1" applyProtection="1">
      <alignment vertical="center"/>
      <protection locked="0"/>
    </xf>
    <xf numFmtId="0" fontId="13" fillId="11" borderId="25" xfId="6" applyFont="1" applyFill="1" applyBorder="1" applyAlignment="1">
      <alignment horizontal="center" vertical="center" wrapText="1"/>
    </xf>
    <xf numFmtId="0" fontId="13" fillId="11" borderId="23" xfId="6" applyFont="1" applyFill="1" applyBorder="1" applyAlignment="1" applyProtection="1">
      <alignment horizontal="center" vertical="center" wrapText="1"/>
      <protection locked="0"/>
    </xf>
    <xf numFmtId="2" fontId="13" fillId="11" borderId="12" xfId="6" applyNumberFormat="1" applyFont="1" applyFill="1" applyBorder="1" applyAlignment="1" applyProtection="1">
      <alignment horizontal="centerContinuous" vertical="center"/>
      <protection locked="0"/>
    </xf>
    <xf numFmtId="0" fontId="13" fillId="11" borderId="12" xfId="6" applyFont="1" applyFill="1" applyBorder="1" applyAlignment="1" applyProtection="1">
      <alignment horizontal="centerContinuous" vertical="center"/>
      <protection locked="0"/>
    </xf>
    <xf numFmtId="165" fontId="13" fillId="11" borderId="23" xfId="6" applyNumberFormat="1" applyFont="1" applyFill="1" applyBorder="1" applyAlignment="1" applyProtection="1">
      <alignment horizontal="right" vertical="center"/>
      <protection locked="0"/>
    </xf>
    <xf numFmtId="0" fontId="42" fillId="12" borderId="24" xfId="1" applyFont="1" applyFill="1" applyBorder="1" applyAlignment="1">
      <alignment horizontal="center" vertical="center"/>
    </xf>
    <xf numFmtId="3" fontId="42" fillId="12" borderId="27" xfId="1" applyNumberFormat="1" applyFont="1" applyFill="1" applyBorder="1" applyAlignment="1" applyProtection="1">
      <alignment horizontal="center" vertical="center"/>
      <protection locked="0"/>
    </xf>
    <xf numFmtId="4" fontId="42" fillId="12" borderId="28" xfId="1" applyNumberFormat="1" applyFont="1" applyFill="1" applyBorder="1" applyAlignment="1" applyProtection="1">
      <alignment horizontal="center" vertical="center"/>
      <protection locked="0"/>
    </xf>
    <xf numFmtId="165" fontId="42" fillId="12" borderId="29" xfId="1" applyNumberFormat="1" applyFont="1" applyFill="1" applyBorder="1" applyAlignment="1" applyProtection="1">
      <alignment horizontal="center" vertical="center"/>
      <protection locked="0"/>
    </xf>
    <xf numFmtId="0" fontId="13" fillId="8" borderId="8" xfId="5" applyFont="1" applyFill="1" applyBorder="1" applyAlignment="1">
      <alignment horizontal="center" vertical="center" wrapText="1"/>
    </xf>
    <xf numFmtId="0" fontId="13" fillId="8" borderId="8" xfId="5" applyFont="1" applyFill="1" applyBorder="1" applyAlignment="1">
      <alignment horizontal="centerContinuous" vertical="center" wrapText="1"/>
    </xf>
    <xf numFmtId="0" fontId="13" fillId="6" borderId="23" xfId="5" applyFont="1" applyFill="1" applyBorder="1" applyAlignment="1" applyProtection="1">
      <alignment horizontal="centerContinuous" vertical="center" wrapText="1"/>
      <protection locked="0"/>
    </xf>
    <xf numFmtId="0" fontId="13" fillId="6" borderId="24" xfId="5" applyFont="1" applyFill="1" applyBorder="1" applyAlignment="1" applyProtection="1">
      <alignment horizontal="centerContinuous" vertical="center" wrapText="1"/>
      <protection locked="0"/>
    </xf>
    <xf numFmtId="0" fontId="45" fillId="13" borderId="12" xfId="1" applyFont="1" applyFill="1" applyBorder="1" applyAlignment="1">
      <alignment horizontal="center" vertical="center"/>
    </xf>
    <xf numFmtId="165" fontId="45" fillId="13" borderId="23" xfId="1" applyNumberFormat="1" applyFont="1" applyFill="1" applyBorder="1" applyAlignment="1">
      <alignment horizontal="center" vertical="center"/>
    </xf>
    <xf numFmtId="165" fontId="22" fillId="13" borderId="23" xfId="1" applyNumberFormat="1" applyFont="1" applyFill="1" applyBorder="1" applyAlignment="1" applyProtection="1">
      <alignment horizontal="center" vertical="center"/>
      <protection locked="0"/>
    </xf>
    <xf numFmtId="165" fontId="28" fillId="4" borderId="23" xfId="12" applyNumberFormat="1" applyFont="1" applyFill="1" applyBorder="1" applyAlignment="1" applyProtection="1">
      <alignment horizontal="center" vertical="center"/>
      <protection locked="0"/>
    </xf>
    <xf numFmtId="165" fontId="3" fillId="4" borderId="23" xfId="12" applyNumberFormat="1" applyFont="1" applyFill="1" applyBorder="1" applyAlignment="1" applyProtection="1">
      <alignment horizontal="center" vertical="center"/>
      <protection locked="0"/>
    </xf>
    <xf numFmtId="169" fontId="46" fillId="4" borderId="24" xfId="12" applyNumberFormat="1" applyFont="1" applyFill="1" applyBorder="1" applyAlignment="1" applyProtection="1">
      <alignment horizontal="center" vertical="center"/>
      <protection locked="0"/>
    </xf>
    <xf numFmtId="165" fontId="46" fillId="4" borderId="24" xfId="5" applyNumberFormat="1" applyFont="1" applyFill="1" applyBorder="1" applyAlignment="1" applyProtection="1">
      <alignment horizontal="center" vertical="center" wrapText="1"/>
      <protection locked="0"/>
    </xf>
    <xf numFmtId="0" fontId="47" fillId="13" borderId="25" xfId="1" applyFont="1" applyFill="1" applyBorder="1" applyAlignment="1">
      <alignment vertical="center"/>
    </xf>
    <xf numFmtId="0" fontId="43" fillId="0" borderId="0" xfId="5" applyFont="1" applyAlignment="1" applyProtection="1">
      <alignment vertical="center"/>
      <protection locked="0"/>
    </xf>
    <xf numFmtId="165" fontId="13" fillId="14" borderId="24" xfId="1" applyNumberFormat="1" applyFont="1" applyFill="1" applyBorder="1" applyAlignment="1" applyProtection="1">
      <alignment horizontal="center" vertical="center"/>
      <protection locked="0"/>
    </xf>
    <xf numFmtId="0" fontId="48" fillId="14" borderId="24" xfId="13" applyFill="1" applyBorder="1" applyAlignment="1">
      <alignment horizontal="left" vertical="center" wrapText="1"/>
    </xf>
    <xf numFmtId="0" fontId="34" fillId="14" borderId="24" xfId="6" applyFont="1" applyFill="1" applyBorder="1" applyAlignment="1" applyProtection="1">
      <alignment vertical="center"/>
      <protection locked="0"/>
    </xf>
    <xf numFmtId="0" fontId="0" fillId="14" borderId="24" xfId="0" applyFill="1" applyBorder="1"/>
    <xf numFmtId="0" fontId="11" fillId="4" borderId="24" xfId="14" applyNumberFormat="1" applyFont="1" applyFill="1" applyBorder="1" applyAlignment="1" applyProtection="1">
      <alignment horizontal="center" vertical="center"/>
      <protection locked="0"/>
    </xf>
    <xf numFmtId="3" fontId="11" fillId="5" borderId="33" xfId="14" applyNumberFormat="1" applyFont="1" applyFill="1" applyBorder="1" applyAlignment="1" applyProtection="1">
      <alignment horizontal="center" vertical="center"/>
      <protection locked="0"/>
    </xf>
    <xf numFmtId="165" fontId="11" fillId="5" borderId="33" xfId="14" applyNumberFormat="1" applyFont="1" applyFill="1" applyBorder="1" applyAlignment="1" applyProtection="1">
      <alignment horizontal="center" vertical="center"/>
      <protection locked="0"/>
    </xf>
    <xf numFmtId="1" fontId="14" fillId="6" borderId="33" xfId="5" applyNumberFormat="1" applyFont="1" applyFill="1" applyBorder="1" applyAlignment="1" applyProtection="1">
      <alignment horizontal="center" vertical="center" wrapText="1"/>
      <protection locked="0"/>
    </xf>
    <xf numFmtId="165" fontId="3" fillId="4" borderId="33" xfId="5" applyNumberFormat="1" applyFont="1" applyFill="1" applyBorder="1" applyAlignment="1" applyProtection="1">
      <alignment horizontal="center" vertical="center" wrapText="1"/>
      <protection locked="0"/>
    </xf>
    <xf numFmtId="0" fontId="3" fillId="4" borderId="25" xfId="5" applyFont="1" applyFill="1" applyBorder="1" applyAlignment="1">
      <alignment horizontal="left" vertical="center" wrapText="1"/>
    </xf>
    <xf numFmtId="0" fontId="3" fillId="4" borderId="25" xfId="5" applyFont="1" applyFill="1" applyBorder="1" applyAlignment="1" applyProtection="1">
      <alignment horizontal="left" vertical="center" wrapText="1"/>
      <protection locked="0"/>
    </xf>
    <xf numFmtId="0" fontId="11" fillId="16" borderId="25" xfId="6" applyFont="1" applyFill="1" applyBorder="1" applyAlignment="1">
      <alignment vertical="center"/>
    </xf>
    <xf numFmtId="0" fontId="49" fillId="16" borderId="25" xfId="6" applyFont="1" applyFill="1" applyBorder="1" applyAlignment="1">
      <alignment vertical="center"/>
    </xf>
    <xf numFmtId="165" fontId="26" fillId="17" borderId="33" xfId="14" applyNumberFormat="1" applyFont="1" applyFill="1" applyBorder="1" applyAlignment="1" applyProtection="1">
      <alignment horizontal="center" vertical="center"/>
      <protection locked="0"/>
    </xf>
    <xf numFmtId="165" fontId="11" fillId="4" borderId="33" xfId="5" applyNumberFormat="1" applyFont="1" applyFill="1" applyBorder="1" applyAlignment="1" applyProtection="1">
      <alignment horizontal="center" vertical="center" wrapText="1"/>
      <protection locked="0"/>
    </xf>
    <xf numFmtId="0" fontId="50" fillId="12" borderId="25" xfId="1" applyFont="1" applyFill="1" applyBorder="1" applyAlignment="1">
      <alignment horizontal="left" vertical="center"/>
    </xf>
    <xf numFmtId="0" fontId="50" fillId="12" borderId="25" xfId="1" applyFont="1" applyFill="1" applyBorder="1" applyAlignment="1">
      <alignment horizontal="left" vertical="center" wrapText="1"/>
    </xf>
    <xf numFmtId="0" fontId="26" fillId="17" borderId="25" xfId="6" applyFont="1" applyFill="1" applyBorder="1" applyAlignment="1">
      <alignment vertical="center"/>
    </xf>
    <xf numFmtId="0" fontId="4" fillId="6" borderId="24" xfId="1" applyFont="1" applyFill="1" applyBorder="1" applyAlignment="1">
      <alignment horizontal="center" vertical="center"/>
    </xf>
    <xf numFmtId="0" fontId="9" fillId="6" borderId="24" xfId="1" applyFont="1" applyFill="1" applyBorder="1" applyAlignment="1">
      <alignment horizontal="center" vertical="center" wrapText="1"/>
    </xf>
    <xf numFmtId="0" fontId="4" fillId="6" borderId="24" xfId="1" applyFont="1" applyFill="1" applyBorder="1" applyAlignment="1">
      <alignment horizontal="center" vertical="center" wrapText="1"/>
    </xf>
    <xf numFmtId="0" fontId="3" fillId="0" borderId="0" xfId="2" applyAlignment="1" applyProtection="1">
      <alignment vertical="center"/>
      <protection hidden="1"/>
    </xf>
    <xf numFmtId="0" fontId="3" fillId="0" borderId="0" xfId="2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horizontal="left" vertical="center"/>
      <protection hidden="1"/>
    </xf>
    <xf numFmtId="0" fontId="15" fillId="0" borderId="0" xfId="0" applyFont="1" applyAlignment="1" applyProtection="1">
      <alignment horizontal="center" vertical="center"/>
      <protection hidden="1"/>
    </xf>
    <xf numFmtId="0" fontId="11" fillId="0" borderId="0" xfId="2" applyFont="1" applyAlignment="1" applyProtection="1">
      <alignment horizontal="center" vertical="center" wrapText="1"/>
      <protection hidden="1"/>
    </xf>
    <xf numFmtId="0" fontId="8" fillId="0" borderId="0" xfId="2" applyFont="1" applyAlignment="1" applyProtection="1">
      <alignment horizontal="center" vertical="center" wrapText="1"/>
      <protection hidden="1"/>
    </xf>
    <xf numFmtId="0" fontId="43" fillId="0" borderId="0" xfId="5" applyFont="1" applyAlignment="1" applyProtection="1">
      <alignment vertical="center"/>
      <protection hidden="1"/>
    </xf>
    <xf numFmtId="0" fontId="32" fillId="0" borderId="0" xfId="1" applyFont="1" applyAlignment="1">
      <alignment vertical="center" wrapText="1"/>
    </xf>
    <xf numFmtId="0" fontId="26" fillId="6" borderId="24" xfId="5" applyFont="1" applyFill="1" applyBorder="1" applyAlignment="1">
      <alignment horizontal="centerContinuous" vertical="center" wrapText="1"/>
    </xf>
    <xf numFmtId="0" fontId="28" fillId="7" borderId="24" xfId="8" applyFont="1" applyFill="1" applyBorder="1" applyAlignment="1">
      <alignment horizontal="left" vertical="center"/>
    </xf>
    <xf numFmtId="0" fontId="32" fillId="7" borderId="25" xfId="1" applyFont="1" applyFill="1" applyBorder="1" applyAlignment="1">
      <alignment vertical="center"/>
    </xf>
    <xf numFmtId="165" fontId="32" fillId="7" borderId="24" xfId="3" applyNumberFormat="1" applyFont="1" applyFill="1" applyBorder="1" applyAlignment="1" applyProtection="1">
      <alignment horizontal="center" vertical="center"/>
    </xf>
    <xf numFmtId="170" fontId="11" fillId="4" borderId="9" xfId="5" applyNumberFormat="1" applyFont="1" applyFill="1" applyBorder="1" applyAlignment="1" applyProtection="1">
      <alignment horizontal="center" vertical="center" wrapText="1"/>
      <protection locked="0"/>
    </xf>
    <xf numFmtId="0" fontId="22" fillId="4" borderId="4" xfId="5" applyFont="1" applyFill="1" applyBorder="1" applyAlignment="1" applyProtection="1">
      <alignment horizontal="left" vertical="center" wrapText="1"/>
      <protection locked="0"/>
    </xf>
    <xf numFmtId="165" fontId="55" fillId="16" borderId="33" xfId="14" applyNumberFormat="1" applyFont="1" applyFill="1" applyBorder="1" applyAlignment="1" applyProtection="1">
      <alignment horizontal="center" vertical="center"/>
      <protection locked="0"/>
    </xf>
    <xf numFmtId="1" fontId="37" fillId="7" borderId="18" xfId="8" applyNumberFormat="1" applyFont="1" applyFill="1" applyBorder="1" applyAlignment="1">
      <alignment horizontal="center" vertical="center"/>
    </xf>
    <xf numFmtId="1" fontId="28" fillId="7" borderId="24" xfId="8" applyNumberFormat="1" applyFont="1" applyFill="1" applyBorder="1" applyAlignment="1">
      <alignment horizontal="center" vertical="center"/>
    </xf>
    <xf numFmtId="0" fontId="42" fillId="19" borderId="25" xfId="1" applyFont="1" applyFill="1" applyBorder="1" applyAlignment="1">
      <alignment vertical="center"/>
    </xf>
    <xf numFmtId="165" fontId="42" fillId="19" borderId="24" xfId="3" applyNumberFormat="1" applyFont="1" applyFill="1" applyBorder="1" applyAlignment="1" applyProtection="1">
      <alignment horizontal="center" vertical="center"/>
    </xf>
    <xf numFmtId="0" fontId="4" fillId="18" borderId="25" xfId="1" applyFont="1" applyFill="1" applyBorder="1" applyAlignment="1">
      <alignment vertical="center"/>
    </xf>
    <xf numFmtId="165" fontId="4" fillId="18" borderId="24" xfId="3" applyNumberFormat="1" applyFont="1" applyFill="1" applyBorder="1" applyAlignment="1" applyProtection="1">
      <alignment horizontal="center" vertical="center"/>
    </xf>
    <xf numFmtId="0" fontId="56" fillId="19" borderId="25" xfId="1" applyFont="1" applyFill="1" applyBorder="1" applyAlignment="1">
      <alignment vertical="center"/>
    </xf>
    <xf numFmtId="165" fontId="56" fillId="19" borderId="24" xfId="3" applyNumberFormat="1" applyFont="1" applyFill="1" applyBorder="1" applyAlignment="1" applyProtection="1">
      <alignment horizontal="center" vertical="center"/>
    </xf>
    <xf numFmtId="0" fontId="57" fillId="18" borderId="25" xfId="1" applyFont="1" applyFill="1" applyBorder="1" applyAlignment="1">
      <alignment vertical="center"/>
    </xf>
    <xf numFmtId="165" fontId="57" fillId="18" borderId="24" xfId="3" applyNumberFormat="1" applyFont="1" applyFill="1" applyBorder="1" applyAlignment="1" applyProtection="1">
      <alignment horizontal="center" vertical="center"/>
    </xf>
    <xf numFmtId="166" fontId="14" fillId="8" borderId="12" xfId="5" applyNumberFormat="1" applyFont="1" applyFill="1" applyBorder="1" applyAlignment="1" applyProtection="1">
      <alignment vertical="center"/>
      <protection locked="0"/>
    </xf>
    <xf numFmtId="7" fontId="24" fillId="4" borderId="24" xfId="3" applyNumberFormat="1" applyFont="1" applyFill="1" applyBorder="1" applyAlignment="1" applyProtection="1">
      <alignment horizontal="center" vertical="center"/>
      <protection locked="0"/>
    </xf>
    <xf numFmtId="0" fontId="16" fillId="0" borderId="0" xfId="2" applyFont="1" applyAlignment="1">
      <alignment vertical="center" wrapText="1"/>
    </xf>
    <xf numFmtId="0" fontId="11" fillId="0" borderId="0" xfId="2" applyFont="1"/>
    <xf numFmtId="0" fontId="18" fillId="0" borderId="0" xfId="6" applyFont="1" applyAlignment="1">
      <alignment horizontal="left" vertical="center"/>
    </xf>
    <xf numFmtId="0" fontId="12" fillId="6" borderId="24" xfId="2" applyFont="1" applyFill="1" applyBorder="1" applyAlignment="1">
      <alignment horizontal="center" vertical="center" wrapText="1"/>
    </xf>
    <xf numFmtId="0" fontId="23" fillId="6" borderId="24" xfId="2" applyFont="1" applyFill="1" applyBorder="1" applyAlignment="1">
      <alignment horizontal="center" vertical="center" wrapText="1"/>
    </xf>
    <xf numFmtId="0" fontId="6" fillId="0" borderId="24" xfId="2" applyFont="1" applyBorder="1" applyAlignment="1">
      <alignment horizontal="center" vertical="center" wrapText="1"/>
    </xf>
    <xf numFmtId="7" fontId="6" fillId="0" borderId="24" xfId="3" applyNumberFormat="1" applyFont="1" applyFill="1" applyBorder="1" applyAlignment="1" applyProtection="1">
      <alignment horizontal="center" vertical="center"/>
    </xf>
    <xf numFmtId="7" fontId="53" fillId="0" borderId="24" xfId="3" applyNumberFormat="1" applyFont="1" applyFill="1" applyBorder="1" applyAlignment="1" applyProtection="1">
      <alignment horizontal="center" vertical="center"/>
    </xf>
    <xf numFmtId="0" fontId="7" fillId="0" borderId="24" xfId="2" applyFont="1" applyBorder="1" applyAlignment="1">
      <alignment horizontal="center" vertical="center" wrapText="1"/>
    </xf>
    <xf numFmtId="7" fontId="25" fillId="0" borderId="24" xfId="3" applyNumberFormat="1" applyFont="1" applyFill="1" applyBorder="1" applyAlignment="1" applyProtection="1">
      <alignment horizontal="center" vertical="center"/>
    </xf>
    <xf numFmtId="0" fontId="17" fillId="0" borderId="0" xfId="2" applyFont="1"/>
    <xf numFmtId="0" fontId="3" fillId="4" borderId="4" xfId="1" applyFill="1" applyBorder="1" applyAlignment="1" applyProtection="1">
      <alignment horizontal="center" vertical="center" wrapText="1"/>
      <protection locked="0"/>
    </xf>
    <xf numFmtId="44" fontId="38" fillId="4" borderId="4" xfId="3" applyFont="1" applyFill="1" applyBorder="1" applyAlignment="1" applyProtection="1">
      <alignment horizontal="center" vertical="center"/>
      <protection locked="0"/>
    </xf>
    <xf numFmtId="0" fontId="11" fillId="4" borderId="4" xfId="1" applyFont="1" applyFill="1" applyBorder="1" applyAlignment="1" applyProtection="1">
      <alignment vertical="center"/>
      <protection locked="0"/>
    </xf>
    <xf numFmtId="0" fontId="3" fillId="5" borderId="4" xfId="1" applyFill="1" applyBorder="1" applyAlignment="1" applyProtection="1">
      <alignment horizontal="center" vertical="center" wrapText="1"/>
      <protection locked="0"/>
    </xf>
    <xf numFmtId="0" fontId="11" fillId="4" borderId="4" xfId="1" applyFont="1" applyFill="1" applyBorder="1" applyAlignment="1">
      <alignment vertical="center"/>
    </xf>
    <xf numFmtId="166" fontId="11" fillId="4" borderId="9" xfId="5" applyNumberFormat="1" applyFont="1" applyFill="1" applyBorder="1" applyAlignment="1">
      <alignment horizontal="center" vertical="center" wrapText="1"/>
    </xf>
    <xf numFmtId="0" fontId="3" fillId="4" borderId="4" xfId="1" applyFill="1" applyBorder="1" applyAlignment="1">
      <alignment horizontal="center" vertical="center" wrapText="1"/>
    </xf>
    <xf numFmtId="44" fontId="38" fillId="4" borderId="4" xfId="3" applyFont="1" applyFill="1" applyBorder="1" applyAlignment="1" applyProtection="1">
      <alignment horizontal="center" vertical="center"/>
    </xf>
    <xf numFmtId="44" fontId="38" fillId="4" borderId="4" xfId="3" applyFont="1" applyFill="1" applyBorder="1" applyAlignment="1" applyProtection="1">
      <alignment wrapText="1"/>
      <protection locked="0"/>
    </xf>
    <xf numFmtId="0" fontId="11" fillId="3" borderId="4" xfId="1" applyFont="1" applyFill="1" applyBorder="1" applyAlignment="1">
      <alignment vertical="center" wrapText="1"/>
    </xf>
    <xf numFmtId="0" fontId="58" fillId="3" borderId="24" xfId="5" applyFont="1" applyFill="1" applyBorder="1" applyAlignment="1">
      <alignment horizontal="left" vertical="center" wrapText="1"/>
    </xf>
    <xf numFmtId="165" fontId="59" fillId="3" borderId="24" xfId="5" applyNumberFormat="1" applyFont="1" applyFill="1" applyBorder="1" applyAlignment="1">
      <alignment horizontal="center" vertical="center" wrapText="1"/>
    </xf>
    <xf numFmtId="0" fontId="58" fillId="3" borderId="7" xfId="5" applyFont="1" applyFill="1" applyBorder="1" applyAlignment="1">
      <alignment horizontal="left" vertical="center" wrapText="1"/>
    </xf>
    <xf numFmtId="169" fontId="59" fillId="3" borderId="24" xfId="12" applyNumberFormat="1" applyFont="1" applyFill="1" applyBorder="1" applyAlignment="1" applyProtection="1">
      <alignment horizontal="center" vertical="center"/>
    </xf>
    <xf numFmtId="0" fontId="60" fillId="3" borderId="24" xfId="5" applyFont="1" applyFill="1" applyBorder="1" applyAlignment="1">
      <alignment horizontal="left" vertical="center" wrapText="1"/>
    </xf>
    <xf numFmtId="169" fontId="61" fillId="3" borderId="24" xfId="12" applyNumberFormat="1" applyFont="1" applyFill="1" applyBorder="1" applyAlignment="1" applyProtection="1">
      <alignment horizontal="center" vertical="center"/>
    </xf>
    <xf numFmtId="165" fontId="61" fillId="3" borderId="24" xfId="5" applyNumberFormat="1" applyFont="1" applyFill="1" applyBorder="1" applyAlignment="1">
      <alignment horizontal="center" vertical="center" wrapText="1"/>
    </xf>
    <xf numFmtId="0" fontId="62" fillId="4" borderId="24" xfId="5" applyFont="1" applyFill="1" applyBorder="1" applyAlignment="1" applyProtection="1">
      <alignment horizontal="left" vertical="center" wrapText="1"/>
      <protection locked="0"/>
    </xf>
    <xf numFmtId="0" fontId="58" fillId="0" borderId="24" xfId="5" applyFont="1" applyBorder="1" applyAlignment="1">
      <alignment horizontal="left" vertical="center" wrapText="1"/>
    </xf>
    <xf numFmtId="14" fontId="24" fillId="2" borderId="3" xfId="2" applyNumberFormat="1" applyFont="1" applyFill="1" applyBorder="1" applyAlignment="1" applyProtection="1">
      <alignment horizontal="center"/>
      <protection locked="0"/>
    </xf>
    <xf numFmtId="0" fontId="36" fillId="7" borderId="19" xfId="8" applyFont="1" applyFill="1" applyBorder="1" applyAlignment="1">
      <alignment horizontal="left" vertical="center"/>
    </xf>
    <xf numFmtId="0" fontId="36" fillId="7" borderId="20" xfId="8" applyFont="1" applyFill="1" applyBorder="1" applyAlignment="1">
      <alignment horizontal="left" vertical="center"/>
    </xf>
    <xf numFmtId="0" fontId="36" fillId="7" borderId="21" xfId="8" applyFont="1" applyFill="1" applyBorder="1" applyAlignment="1">
      <alignment horizontal="left" vertical="center"/>
    </xf>
    <xf numFmtId="0" fontId="36" fillId="7" borderId="22" xfId="8" applyFont="1" applyFill="1" applyBorder="1" applyAlignment="1">
      <alignment horizontal="left" vertical="center"/>
    </xf>
    <xf numFmtId="0" fontId="6" fillId="0" borderId="4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35" fillId="6" borderId="17" xfId="8" applyFont="1" applyFill="1" applyBorder="1" applyAlignment="1">
      <alignment horizontal="center" vertical="center"/>
    </xf>
    <xf numFmtId="0" fontId="16" fillId="0" borderId="24" xfId="2" applyFont="1" applyBorder="1" applyAlignment="1">
      <alignment horizontal="center" vertical="center" wrapText="1"/>
    </xf>
    <xf numFmtId="0" fontId="16" fillId="0" borderId="25" xfId="2" applyFont="1" applyBorder="1" applyAlignment="1">
      <alignment horizontal="center" vertical="center" wrapText="1"/>
    </xf>
    <xf numFmtId="0" fontId="16" fillId="0" borderId="35" xfId="2" applyFont="1" applyBorder="1" applyAlignment="1">
      <alignment horizontal="center" vertical="center" wrapText="1"/>
    </xf>
    <xf numFmtId="0" fontId="16" fillId="0" borderId="23" xfId="2" applyFont="1" applyBorder="1" applyAlignment="1">
      <alignment horizontal="center" vertical="center" wrapText="1"/>
    </xf>
    <xf numFmtId="0" fontId="18" fillId="0" borderId="0" xfId="6" quotePrefix="1" applyFont="1" applyAlignment="1">
      <alignment horizontal="left" vertical="center" wrapText="1"/>
    </xf>
    <xf numFmtId="0" fontId="18" fillId="0" borderId="0" xfId="6" applyFont="1" applyAlignment="1">
      <alignment horizontal="left" vertical="center" wrapText="1"/>
    </xf>
    <xf numFmtId="0" fontId="51" fillId="0" borderId="24" xfId="0" applyFont="1" applyBorder="1" applyAlignment="1">
      <alignment horizontal="center" wrapText="1"/>
    </xf>
    <xf numFmtId="0" fontId="51" fillId="0" borderId="24" xfId="0" applyFont="1" applyBorder="1" applyAlignment="1">
      <alignment horizontal="center"/>
    </xf>
    <xf numFmtId="0" fontId="18" fillId="3" borderId="12" xfId="6" applyFont="1" applyFill="1" applyBorder="1" applyAlignment="1">
      <alignment horizontal="left" vertical="center"/>
    </xf>
    <xf numFmtId="0" fontId="16" fillId="0" borderId="24" xfId="1" applyFont="1" applyBorder="1" applyAlignment="1">
      <alignment horizontal="center" vertical="center"/>
    </xf>
    <xf numFmtId="0" fontId="16" fillId="0" borderId="11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29" fillId="0" borderId="5" xfId="7" applyFont="1" applyBorder="1" applyAlignment="1">
      <alignment horizontal="center"/>
    </xf>
    <xf numFmtId="0" fontId="29" fillId="0" borderId="6" xfId="7" applyFont="1" applyBorder="1" applyAlignment="1">
      <alignment horizontal="center"/>
    </xf>
    <xf numFmtId="0" fontId="29" fillId="0" borderId="12" xfId="7" applyFont="1" applyBorder="1" applyAlignment="1">
      <alignment horizontal="center"/>
    </xf>
    <xf numFmtId="0" fontId="29" fillId="0" borderId="10" xfId="7" applyFont="1" applyBorder="1" applyAlignment="1">
      <alignment horizontal="center"/>
    </xf>
    <xf numFmtId="0" fontId="14" fillId="6" borderId="25" xfId="5" applyFont="1" applyFill="1" applyBorder="1" applyAlignment="1" applyProtection="1">
      <alignment horizontal="center" vertical="center" wrapText="1"/>
      <protection locked="0"/>
    </xf>
    <xf numFmtId="0" fontId="14" fillId="6" borderId="12" xfId="5" applyFont="1" applyFill="1" applyBorder="1" applyAlignment="1" applyProtection="1">
      <alignment horizontal="center" vertical="center" wrapText="1"/>
      <protection locked="0"/>
    </xf>
    <xf numFmtId="0" fontId="14" fillId="6" borderId="23" xfId="5" applyFont="1" applyFill="1" applyBorder="1" applyAlignment="1" applyProtection="1">
      <alignment horizontal="center" vertical="center" wrapText="1"/>
      <protection locked="0"/>
    </xf>
    <xf numFmtId="0" fontId="51" fillId="0" borderId="7" xfId="0" applyFont="1" applyBorder="1" applyAlignment="1">
      <alignment horizontal="center"/>
    </xf>
    <xf numFmtId="0" fontId="51" fillId="0" borderId="0" xfId="0" applyFont="1" applyAlignment="1">
      <alignment horizontal="center"/>
    </xf>
    <xf numFmtId="0" fontId="15" fillId="0" borderId="7" xfId="0" applyFont="1" applyBorder="1" applyAlignment="1">
      <alignment horizontal="center"/>
    </xf>
    <xf numFmtId="0" fontId="15" fillId="0" borderId="0" xfId="0" applyFont="1" applyAlignment="1">
      <alignment horizontal="center"/>
    </xf>
    <xf numFmtId="1" fontId="14" fillId="6" borderId="34" xfId="5" applyNumberFormat="1" applyFont="1" applyFill="1" applyBorder="1" applyAlignment="1" applyProtection="1">
      <alignment horizontal="center" vertical="center" wrapText="1"/>
      <protection locked="0"/>
    </xf>
    <xf numFmtId="1" fontId="14" fillId="6" borderId="32" xfId="5" applyNumberFormat="1" applyFont="1" applyFill="1" applyBorder="1" applyAlignment="1" applyProtection="1">
      <alignment horizontal="center" vertical="center" wrapText="1"/>
      <protection locked="0"/>
    </xf>
    <xf numFmtId="0" fontId="51" fillId="0" borderId="25" xfId="0" applyFont="1" applyBorder="1" applyAlignment="1" applyProtection="1">
      <alignment horizontal="center" vertical="center"/>
      <protection hidden="1"/>
    </xf>
    <xf numFmtId="0" fontId="51" fillId="0" borderId="35" xfId="0" applyFont="1" applyBorder="1" applyAlignment="1" applyProtection="1">
      <alignment horizontal="center" vertical="center"/>
      <protection hidden="1"/>
    </xf>
    <xf numFmtId="0" fontId="51" fillId="0" borderId="23" xfId="0" applyFont="1" applyBorder="1" applyAlignment="1" applyProtection="1">
      <alignment horizontal="center" vertical="center"/>
      <protection hidden="1"/>
    </xf>
    <xf numFmtId="0" fontId="15" fillId="0" borderId="25" xfId="0" applyFont="1" applyBorder="1" applyAlignment="1" applyProtection="1">
      <alignment horizontal="center" vertical="center"/>
      <protection hidden="1"/>
    </xf>
    <xf numFmtId="0" fontId="15" fillId="0" borderId="35" xfId="0" applyFont="1" applyBorder="1" applyAlignment="1" applyProtection="1">
      <alignment horizontal="center" vertical="center"/>
      <protection hidden="1"/>
    </xf>
    <xf numFmtId="0" fontId="15" fillId="0" borderId="23" xfId="0" applyFont="1" applyBorder="1" applyAlignment="1" applyProtection="1">
      <alignment horizontal="center" vertical="center"/>
      <protection hidden="1"/>
    </xf>
  </cellXfs>
  <cellStyles count="15">
    <cellStyle name="Lien hypertexte" xfId="11" builtinId="8"/>
    <cellStyle name="Milliers 2" xfId="10" xr:uid="{F6D7E67F-9C47-4BC1-B78C-D6FA633C30AF}"/>
    <cellStyle name="Milliers 3 2" xfId="12" xr:uid="{D9C76753-F3FC-4340-81D0-B43417AAD80D}"/>
    <cellStyle name="Monétaire 2" xfId="3" xr:uid="{00000000-0005-0000-0000-000000000000}"/>
    <cellStyle name="Monétaire 2 2" xfId="14" xr:uid="{2200A598-7B42-433D-B047-D5E81BCA30DE}"/>
    <cellStyle name="Monétaire 3" xfId="9" xr:uid="{8F5C339A-1EAD-428D-B536-D0998ADB0A2A}"/>
    <cellStyle name="Normal" xfId="0" builtinId="0"/>
    <cellStyle name="Normal 13" xfId="8" xr:uid="{4974FA48-5943-49D6-922A-A744960D5E1B}"/>
    <cellStyle name="Normal 19" xfId="2" xr:uid="{00000000-0005-0000-0000-000002000000}"/>
    <cellStyle name="Normal 2" xfId="4" xr:uid="{00000000-0005-0000-0000-000003000000}"/>
    <cellStyle name="Normal 2 2" xfId="1" xr:uid="{00000000-0005-0000-0000-000004000000}"/>
    <cellStyle name="Normal 2 3" xfId="5" xr:uid="{00000000-0005-0000-0000-000005000000}"/>
    <cellStyle name="Normal 3" xfId="7" xr:uid="{00000000-0005-0000-0000-000006000000}"/>
    <cellStyle name="Normal 3 2" xfId="6" xr:uid="{00000000-0005-0000-0000-000007000000}"/>
    <cellStyle name="P_FG1" xfId="13" xr:uid="{3AD372A2-8B67-412D-B815-8BC3B84CA1A2}"/>
  </cellStyles>
  <dxfs count="0"/>
  <tableStyles count="0" defaultTableStyle="TableStyleMedium2" defaultPivotStyle="PivotStyleLight16"/>
  <colors>
    <mruColors>
      <color rgb="FFFFFFCC"/>
      <color rgb="FFB1A5A2"/>
      <color rgb="FFE7E6E6"/>
      <color rgb="FFF0EEED"/>
      <color rgb="FFC2DFAF"/>
      <color rgb="FF517E32"/>
      <color rgb="FF000080"/>
      <color rgb="FF99CCFF"/>
      <color rgb="FFBDBDE9"/>
      <color rgb="FFFFAE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169379</xdr:colOff>
      <xdr:row>0</xdr:row>
      <xdr:rowOff>0</xdr:rowOff>
    </xdr:from>
    <xdr:to>
      <xdr:col>0</xdr:col>
      <xdr:colOff>2247099</xdr:colOff>
      <xdr:row>0</xdr:row>
      <xdr:rowOff>1910080</xdr:rowOff>
    </xdr:to>
    <xdr:pic>
      <xdr:nvPicPr>
        <xdr:cNvPr id="2" name="Picture 2" descr="Ministère de l'Europe et des Affaires étrangères — Wikipédia">
          <a:extLst>
            <a:ext uri="{FF2B5EF4-FFF2-40B4-BE49-F238E27FC236}">
              <a16:creationId xmlns:a16="http://schemas.microsoft.com/office/drawing/2014/main" id="{17C18DFD-A9C3-BDFC-74E8-3EE33D7CCB6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825" t="9690" r="8197" b="9126"/>
        <a:stretch>
          <a:fillRect/>
        </a:stretch>
      </xdr:blipFill>
      <xdr:spPr bwMode="auto">
        <a:xfrm>
          <a:off x="169379" y="0"/>
          <a:ext cx="2077720" cy="191008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thieuc\AppData\Local\Temp\Temp1_Gestionnaire%20DPGF%20V124.zip\Matrice%20Site%20DPGF%20Restauration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thieuc\Desktop\2-%20AFFAIRES\19022.C%20ADC_ETABLISSEMENT%20JEANNE%20GARNIER_AO%20RESTAURATION\DPGF\Matrice%20Site%20DPGF%20Restauration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xaviere\Desktop\1.%20ARCHIVES%20A%20JOUR%20SUR%20LE%20COMMUN\19072.C%20MINISTERES%20SOCIAUX_RIA%20DUQUESNE_AO%20RESTAURATION\3%20CCTP%202019\DCE\DPGF%20MAS-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f_Engagement Catégorie Tarif"/>
      <sheetName val="Self_Engagement Choix"/>
      <sheetName val="Self_Cahier Facturation"/>
      <sheetName val="Self_Engagement Produits"/>
      <sheetName val="RA_Cahier Facturation"/>
      <sheetName val="RA_Engagement Choix"/>
      <sheetName val="RA_Engagement Produits"/>
      <sheetName val="RR_Cahier Facturation"/>
      <sheetName val="RR_Engagement Choix"/>
      <sheetName val="RR_Engagement Produits"/>
      <sheetName val="FT_Cahier Facturation"/>
      <sheetName val="FT_Engagement Choix"/>
      <sheetName val="FT_Engagement Produits"/>
      <sheetName val="CAF_Cahier Facturation"/>
      <sheetName val="CAF_Engagement Choix"/>
      <sheetName val="CAF_Engagements Produits"/>
      <sheetName val="RAUT_Cahier Facturation"/>
      <sheetName val="RAUT_Engagement Choix"/>
      <sheetName val="RAUT_Engagements Produits"/>
      <sheetName val="DA_Cahier Facturation"/>
      <sheetName val="DA_Engagement Choix"/>
      <sheetName val="DA_Engagements Produits"/>
      <sheetName val="EC_Cahier Facturation"/>
      <sheetName val="EC_Engagement Choix"/>
      <sheetName val="EC_Engagements Produits"/>
      <sheetName val="BRA_Cahier Facturation"/>
      <sheetName val="BRA_Engagement Choix"/>
      <sheetName val="BRA_Engagement Produits"/>
      <sheetName val="CLUB_Cahier Facturation"/>
      <sheetName val="CLUB_Engagement Choix"/>
      <sheetName val="CLUB_Engagements Produits"/>
      <sheetName val="ROOM_Cahier Facturation"/>
      <sheetName val="ROOM_Engagement Choix"/>
      <sheetName val="ROOM_Engagements Produits"/>
      <sheetName val="Frais de Personnel"/>
      <sheetName val="Investissement"/>
      <sheetName val="Frais Généraux"/>
      <sheetName val="Frais Fixes"/>
      <sheetName val="Import"/>
      <sheetName val="Paramètres"/>
      <sheetName val="CalculsVBA"/>
      <sheetName val="TMP-Dev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3">
          <cell r="C3" t="str">
            <v>PARIS</v>
          </cell>
        </row>
      </sheetData>
      <sheetData sheetId="39">
        <row r="4">
          <cell r="C4">
            <v>0.1</v>
          </cell>
        </row>
        <row r="5">
          <cell r="C5">
            <v>0.2</v>
          </cell>
        </row>
        <row r="7">
          <cell r="C7" t="str">
            <v>Frais</v>
          </cell>
        </row>
        <row r="8">
          <cell r="C8" t="str">
            <v>Surgelé</v>
          </cell>
        </row>
        <row r="9">
          <cell r="C9" t="str">
            <v>Conserve</v>
          </cell>
        </row>
        <row r="10">
          <cell r="C10" t="str">
            <v>Appertisé</v>
          </cell>
        </row>
        <row r="11">
          <cell r="C11" t="str">
            <v>4ème gamme</v>
          </cell>
        </row>
        <row r="12">
          <cell r="C12" t="str">
            <v>5ème gamme</v>
          </cell>
        </row>
        <row r="13">
          <cell r="C13" t="str">
            <v>Autre</v>
          </cell>
        </row>
      </sheetData>
      <sheetData sheetId="40">
        <row r="6">
          <cell r="B6" t="str">
            <v>TABLEAU MODÈLE 1</v>
          </cell>
        </row>
      </sheetData>
      <sheetData sheetId="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f_Engagement Catégorie Tarif"/>
      <sheetName val="Self_Engagement Choix"/>
      <sheetName val="Self_Cahier Facturation"/>
      <sheetName val="Self_Engagement Produits"/>
      <sheetName val="RA_Cahier Facturation"/>
      <sheetName val="RA_Engagement Choix"/>
      <sheetName val="RA_Engagement Produits"/>
      <sheetName val="RR_Cahier Facturation"/>
      <sheetName val="RR_Engagement Choix"/>
      <sheetName val="RR_Engagement Produits"/>
      <sheetName val="FT_Cahier Facturation"/>
      <sheetName val="FT_Engagement Choix"/>
      <sheetName val="FT_Engagement Produits"/>
      <sheetName val="CAF_Cahier Facturation"/>
      <sheetName val="CAF_Engagement Choix"/>
      <sheetName val="CAF_Engagements Produits"/>
      <sheetName val="RAUT_Cahier Facturation"/>
      <sheetName val="RAUT_Engagement Choix"/>
      <sheetName val="RAUT_Engagements Produits"/>
      <sheetName val="DA_Cahier Facturation"/>
      <sheetName val="DA_Engagement Choix"/>
      <sheetName val="DA_Engagements Produits"/>
      <sheetName val="EC_Cahier Facturation"/>
      <sheetName val="EC_Engagement Choix"/>
      <sheetName val="EC_Engagements Produits"/>
      <sheetName val="BRA_Cahier Facturation"/>
      <sheetName val="BRA_Engagement Choix"/>
      <sheetName val="BRA_Engagement Produits"/>
      <sheetName val="CLUB_Cahier Facturation"/>
      <sheetName val="CLUB_Engagement Choix"/>
      <sheetName val="CLUB_Engagements Produits"/>
      <sheetName val="ROOM_Cahier Facturation"/>
      <sheetName val="ROOM_Engagement Choix"/>
      <sheetName val="ROOM_Engagements Produits"/>
      <sheetName val="Frais de Personnel"/>
      <sheetName val="Investissement"/>
      <sheetName val="Frais Généraux"/>
      <sheetName val="Frais Fixes"/>
      <sheetName val="Import"/>
      <sheetName val="Paramètres"/>
      <sheetName val="CalculsVBA"/>
      <sheetName val="TMP-D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3">
          <cell r="C3" t="str">
            <v>PARIS</v>
          </cell>
        </row>
        <row r="4">
          <cell r="C4" t="str">
            <v>EUREST</v>
          </cell>
        </row>
      </sheetData>
      <sheetData sheetId="39">
        <row r="4">
          <cell r="C4">
            <v>0.1</v>
          </cell>
        </row>
      </sheetData>
      <sheetData sheetId="40">
        <row r="6">
          <cell r="B6" t="str">
            <v>TABLEAU MODÈLE 1</v>
          </cell>
          <cell r="C6" t="str">
            <v>T1_TRANCHE 1</v>
          </cell>
          <cell r="D6" t="str">
            <v>T1_TRANCHE 2</v>
          </cell>
          <cell r="E6" t="str">
            <v>T1_TRANCHE 3</v>
          </cell>
          <cell r="F6" t="str">
            <v>T1_TRANCHE 4</v>
          </cell>
          <cell r="G6" t="str">
            <v>T1_TRANCHE 5</v>
          </cell>
          <cell r="H6" t="str">
            <v>T1_TRANCHE 6</v>
          </cell>
          <cell r="I6" t="str">
            <v>T1_TRANCHE 7</v>
          </cell>
          <cell r="J6" t="str">
            <v>T1_TRANCHE 8</v>
          </cell>
          <cell r="K6" t="str">
            <v>T1_TRANCHE 9</v>
          </cell>
          <cell r="L6" t="str">
            <v>T1_TRANCHE 10</v>
          </cell>
          <cell r="M6" t="str">
            <v>T1_TRANCHE 11</v>
          </cell>
          <cell r="N6" t="str">
            <v>T1_TRANCHE 12</v>
          </cell>
          <cell r="O6" t="str">
            <v>T1_TRANCHE 13</v>
          </cell>
          <cell r="P6" t="str">
            <v>T1_TRANCHE 14</v>
          </cell>
          <cell r="Q6" t="str">
            <v>T1_TRANCHE 15</v>
          </cell>
          <cell r="R6" t="str">
            <v>T1_TRANCHE 16</v>
          </cell>
          <cell r="S6" t="str">
            <v>T1_TRANCHE 17</v>
          </cell>
          <cell r="T6" t="str">
            <v>T1_TRANCHE 18</v>
          </cell>
          <cell r="U6" t="str">
            <v>T1_TRANCHE 19</v>
          </cell>
          <cell r="V6" t="str">
            <v>T1_TRANCHE 20</v>
          </cell>
        </row>
        <row r="7">
          <cell r="B7" t="str">
            <v>TABLEAU MODÈLE 2</v>
          </cell>
          <cell r="C7" t="str">
            <v>T2_TRANCHE 1</v>
          </cell>
          <cell r="D7" t="str">
            <v>T2_TRANCHE 2</v>
          </cell>
          <cell r="E7" t="str">
            <v>T2_TRANCHE 3</v>
          </cell>
          <cell r="F7" t="str">
            <v>T2_TRANCHE 4</v>
          </cell>
          <cell r="G7" t="str">
            <v>T2_TRANCHE 5</v>
          </cell>
          <cell r="H7" t="str">
            <v>T2_TRANCHE 6</v>
          </cell>
          <cell r="I7" t="str">
            <v>T2_TRANCHE 7</v>
          </cell>
          <cell r="J7" t="str">
            <v>T2_TRANCHE 8</v>
          </cell>
          <cell r="K7" t="str">
            <v>T2_TRANCHE 9</v>
          </cell>
          <cell r="L7" t="str">
            <v>T2_TRANCHE 10</v>
          </cell>
          <cell r="M7" t="str">
            <v>T2_TRANCHE 11</v>
          </cell>
          <cell r="N7" t="str">
            <v>T2_TRANCHE 12</v>
          </cell>
          <cell r="O7" t="str">
            <v>T2_TRANCHE 13</v>
          </cell>
          <cell r="P7" t="str">
            <v>T2_TRANCHE 14</v>
          </cell>
          <cell r="Q7" t="str">
            <v>T2_TRANCHE 15</v>
          </cell>
          <cell r="R7" t="str">
            <v>T2_TRANCHE 16</v>
          </cell>
          <cell r="S7" t="str">
            <v>T2_TRANCHE 17</v>
          </cell>
          <cell r="T7" t="str">
            <v>T2_TRANCHE 18</v>
          </cell>
          <cell r="U7" t="str">
            <v>T2_TRANCHE 19</v>
          </cell>
          <cell r="V7" t="str">
            <v>T2_TRANCHE 20</v>
          </cell>
        </row>
        <row r="8">
          <cell r="B8" t="str">
            <v>TABLEAU MODÈLE 3</v>
          </cell>
          <cell r="C8" t="str">
            <v>T3_TRANCHE 1</v>
          </cell>
          <cell r="D8" t="str">
            <v>T3_TRANCHE 2</v>
          </cell>
          <cell r="E8" t="str">
            <v>T3_TRANCHE 3</v>
          </cell>
          <cell r="F8" t="str">
            <v>T3_TRANCHE 4</v>
          </cell>
          <cell r="G8" t="str">
            <v>T3_TRANCHE 5</v>
          </cell>
          <cell r="H8" t="str">
            <v>T3_TRANCHE 6</v>
          </cell>
          <cell r="I8" t="str">
            <v>T3_TRANCHE 7</v>
          </cell>
          <cell r="J8" t="str">
            <v>T3_TRANCHE 8</v>
          </cell>
          <cell r="K8" t="str">
            <v>T3_TRANCHE 9</v>
          </cell>
          <cell r="L8" t="str">
            <v>T3_TRANCHE 10</v>
          </cell>
          <cell r="M8" t="str">
            <v>T3_TRANCHE 11</v>
          </cell>
          <cell r="N8" t="str">
            <v>T3_TRANCHE 12</v>
          </cell>
          <cell r="O8" t="str">
            <v>T3_TRANCHE 13</v>
          </cell>
          <cell r="P8" t="str">
            <v>T3_TRANCHE 14</v>
          </cell>
          <cell r="Q8" t="str">
            <v>T3_TRANCHE 15</v>
          </cell>
          <cell r="R8" t="str">
            <v>T3_TRANCHE 16</v>
          </cell>
          <cell r="S8" t="str">
            <v>T3_TRANCHE 17</v>
          </cell>
          <cell r="T8" t="str">
            <v>T3_TRANCHE 18</v>
          </cell>
          <cell r="U8" t="str">
            <v>T3_TRANCHE 19</v>
          </cell>
          <cell r="V8" t="str">
            <v>T3_TRANCHE 20</v>
          </cell>
        </row>
        <row r="9">
          <cell r="B9" t="str">
            <v>TABLEAU MODÈLE 4</v>
          </cell>
          <cell r="C9" t="str">
            <v>T4_TRANCHE 1</v>
          </cell>
          <cell r="D9" t="str">
            <v>T4_TRANCHE 2</v>
          </cell>
          <cell r="E9" t="str">
            <v>T4_TRANCHE 3</v>
          </cell>
          <cell r="F9" t="str">
            <v>T4_TRANCHE 4</v>
          </cell>
          <cell r="G9" t="str">
            <v>T4_TRANCHE 5</v>
          </cell>
          <cell r="H9" t="str">
            <v>T4_TRANCHE 6</v>
          </cell>
          <cell r="I9" t="str">
            <v>T4_TRANCHE 7</v>
          </cell>
          <cell r="J9" t="str">
            <v>T4_TRANCHE 8</v>
          </cell>
          <cell r="K9" t="str">
            <v>T4_TRANCHE 9</v>
          </cell>
          <cell r="L9" t="str">
            <v>T4_TRANCHE 10</v>
          </cell>
          <cell r="M9" t="str">
            <v>T4_TRANCHE 11</v>
          </cell>
          <cell r="N9" t="str">
            <v>T4_TRANCHE 12</v>
          </cell>
          <cell r="O9" t="str">
            <v>T4_TRANCHE 13</v>
          </cell>
          <cell r="P9" t="str">
            <v>T4_TRANCHE 14</v>
          </cell>
          <cell r="Q9" t="str">
            <v>T4_TRANCHE 15</v>
          </cell>
          <cell r="R9" t="str">
            <v>T4_TRANCHE 16</v>
          </cell>
          <cell r="S9" t="str">
            <v>T4_TRANCHE 17</v>
          </cell>
          <cell r="T9" t="str">
            <v>T4_TRANCHE 18</v>
          </cell>
          <cell r="U9" t="str">
            <v>T4_TRANCHE 19</v>
          </cell>
          <cell r="V9" t="str">
            <v>T4_TRANCHE 20</v>
          </cell>
        </row>
        <row r="10">
          <cell r="B10" t="str">
            <v>TABLEAU MODÈLE 5</v>
          </cell>
          <cell r="C10" t="str">
            <v>T5_TRANCHE 1</v>
          </cell>
          <cell r="D10" t="str">
            <v>T5_TRANCHE 2</v>
          </cell>
          <cell r="E10" t="str">
            <v>T5_TRANCHE 3</v>
          </cell>
          <cell r="F10" t="str">
            <v>T5_TRANCHE 4</v>
          </cell>
          <cell r="G10" t="str">
            <v>T5_TRANCHE 5</v>
          </cell>
          <cell r="H10" t="str">
            <v>T5_TRANCHE 6</v>
          </cell>
          <cell r="I10" t="str">
            <v>T5_TRANCHE 7</v>
          </cell>
          <cell r="J10" t="str">
            <v>T5_TRANCHE 8</v>
          </cell>
          <cell r="K10" t="str">
            <v>T5_TRANCHE 9</v>
          </cell>
          <cell r="L10" t="str">
            <v>T5_TRANCHE 10</v>
          </cell>
          <cell r="M10" t="str">
            <v>T5_TRANCHE 11</v>
          </cell>
          <cell r="N10" t="str">
            <v>T5_TRANCHE 12</v>
          </cell>
          <cell r="O10" t="str">
            <v>T5_TRANCHE 13</v>
          </cell>
          <cell r="P10" t="str">
            <v>T5_TRANCHE 14</v>
          </cell>
          <cell r="Q10" t="str">
            <v>T5_TRANCHE 15</v>
          </cell>
          <cell r="R10" t="str">
            <v>T5_TRANCHE 16</v>
          </cell>
          <cell r="S10" t="str">
            <v>T5_TRANCHE 17</v>
          </cell>
          <cell r="T10" t="str">
            <v>T5_TRANCHE 18</v>
          </cell>
          <cell r="U10" t="str">
            <v>T5_TRANCHE 19</v>
          </cell>
          <cell r="V10" t="str">
            <v>T5_TRANCHE 20</v>
          </cell>
        </row>
        <row r="11">
          <cell r="B11" t="str">
            <v>TABLEAU MODÈLE 6</v>
          </cell>
          <cell r="C11" t="str">
            <v>T6_TRANCHE 1</v>
          </cell>
          <cell r="D11" t="str">
            <v>T6_TRANCHE 2</v>
          </cell>
          <cell r="E11" t="str">
            <v>T6_TRANCHE 3</v>
          </cell>
          <cell r="F11" t="str">
            <v>T6_TRANCHE 4</v>
          </cell>
          <cell r="G11" t="str">
            <v>T6_TRANCHE 5</v>
          </cell>
          <cell r="H11" t="str">
            <v>T6_TRANCHE 6</v>
          </cell>
          <cell r="I11" t="str">
            <v>T6_TRANCHE 7</v>
          </cell>
          <cell r="J11" t="str">
            <v>T6_TRANCHE 8</v>
          </cell>
          <cell r="K11" t="str">
            <v>T6_TRANCHE 9</v>
          </cell>
          <cell r="L11" t="str">
            <v>T6_TRANCHE 10</v>
          </cell>
          <cell r="M11" t="str">
            <v>T6_TRANCHE 11</v>
          </cell>
          <cell r="N11" t="str">
            <v>T6_TRANCHE 12</v>
          </cell>
          <cell r="O11" t="str">
            <v>T6_TRANCHE 13</v>
          </cell>
          <cell r="P11" t="str">
            <v>T6_TRANCHE 14</v>
          </cell>
          <cell r="Q11" t="str">
            <v>T6_TRANCHE 15</v>
          </cell>
          <cell r="R11" t="str">
            <v>T6_TRANCHE 16</v>
          </cell>
          <cell r="S11" t="str">
            <v>T6_TRANCHE 17</v>
          </cell>
          <cell r="T11" t="str">
            <v>T6_TRANCHE 18</v>
          </cell>
          <cell r="U11" t="str">
            <v>T6_TRANCHE 19</v>
          </cell>
          <cell r="V11" t="str">
            <v>T6_TRANCHE 20</v>
          </cell>
        </row>
        <row r="12">
          <cell r="B12" t="str">
            <v>TABLEAU MODÈLE 7</v>
          </cell>
          <cell r="C12" t="str">
            <v>T7_TRANCHE 1</v>
          </cell>
          <cell r="D12" t="str">
            <v>T7_TRANCHE 2</v>
          </cell>
          <cell r="E12" t="str">
            <v>T7_TRANCHE 3</v>
          </cell>
          <cell r="F12" t="str">
            <v>T7_TRANCHE 4</v>
          </cell>
          <cell r="G12" t="str">
            <v>T7_TRANCHE 5</v>
          </cell>
          <cell r="H12" t="str">
            <v>T7_TRANCHE 6</v>
          </cell>
          <cell r="I12" t="str">
            <v>T7_TRANCHE 7</v>
          </cell>
          <cell r="J12" t="str">
            <v>T7_TRANCHE 8</v>
          </cell>
          <cell r="K12" t="str">
            <v>T7_TRANCHE 9</v>
          </cell>
          <cell r="L12" t="str">
            <v>T7_TRANCHE 10</v>
          </cell>
          <cell r="M12" t="str">
            <v>T7_TRANCHE 11</v>
          </cell>
          <cell r="N12" t="str">
            <v>T7_TRANCHE 12</v>
          </cell>
          <cell r="O12" t="str">
            <v>T7_TRANCHE 13</v>
          </cell>
          <cell r="P12" t="str">
            <v>T7_TRANCHE 14</v>
          </cell>
          <cell r="Q12" t="str">
            <v>T7_TRANCHE 15</v>
          </cell>
          <cell r="R12" t="str">
            <v>T7_TRANCHE 16</v>
          </cell>
          <cell r="S12" t="str">
            <v>T7_TRANCHE 17</v>
          </cell>
          <cell r="T12" t="str">
            <v>T7_TRANCHE 18</v>
          </cell>
          <cell r="U12" t="str">
            <v>T7_TRANCHE 19</v>
          </cell>
          <cell r="V12" t="str">
            <v>T7_TRANCHE 20</v>
          </cell>
        </row>
        <row r="13">
          <cell r="B13" t="str">
            <v>TABLEAU MODÈLE 8</v>
          </cell>
          <cell r="C13" t="str">
            <v>T8_TRANCHE 1</v>
          </cell>
          <cell r="D13" t="str">
            <v>T8_TRANCHE 2</v>
          </cell>
          <cell r="E13" t="str">
            <v>T8_TRANCHE 3</v>
          </cell>
          <cell r="F13" t="str">
            <v>T8_TRANCHE 4</v>
          </cell>
          <cell r="G13" t="str">
            <v>T8_TRANCHE 5</v>
          </cell>
          <cell r="H13" t="str">
            <v>T8_TRANCHE 6</v>
          </cell>
          <cell r="I13" t="str">
            <v>T8_TRANCHE 7</v>
          </cell>
          <cell r="J13" t="str">
            <v>T8_TRANCHE 8</v>
          </cell>
          <cell r="K13" t="str">
            <v>T8_TRANCHE 9</v>
          </cell>
          <cell r="L13" t="str">
            <v>T8_TRANCHE 10</v>
          </cell>
          <cell r="M13" t="str">
            <v>T8_TRANCHE 11</v>
          </cell>
          <cell r="N13" t="str">
            <v>T8_TRANCHE 12</v>
          </cell>
          <cell r="O13" t="str">
            <v>T8_TRANCHE 13</v>
          </cell>
          <cell r="P13" t="str">
            <v>T8_TRANCHE 14</v>
          </cell>
          <cell r="Q13" t="str">
            <v>T8_TRANCHE 15</v>
          </cell>
          <cell r="R13" t="str">
            <v>T8_TRANCHE 16</v>
          </cell>
          <cell r="S13" t="str">
            <v>T8_TRANCHE 17</v>
          </cell>
          <cell r="T13" t="str">
            <v>T8_TRANCHE 18</v>
          </cell>
          <cell r="U13" t="str">
            <v>T8_TRANCHE 19</v>
          </cell>
          <cell r="V13" t="str">
            <v>T8_TRANCHE 20</v>
          </cell>
        </row>
        <row r="14">
          <cell r="B14" t="str">
            <v>TABLEAU MODÈLE 9</v>
          </cell>
          <cell r="C14" t="str">
            <v>T9_TRANCHE 1</v>
          </cell>
          <cell r="D14" t="str">
            <v>T9_TRANCHE 2</v>
          </cell>
          <cell r="E14" t="str">
            <v>T9_TRANCHE 3</v>
          </cell>
          <cell r="F14" t="str">
            <v>T9_TRANCHE 4</v>
          </cell>
          <cell r="G14" t="str">
            <v>T9_TRANCHE 5</v>
          </cell>
          <cell r="H14" t="str">
            <v>T9_TRANCHE 6</v>
          </cell>
          <cell r="I14" t="str">
            <v>T9_TRANCHE 7</v>
          </cell>
          <cell r="J14" t="str">
            <v>T9_TRANCHE 8</v>
          </cell>
          <cell r="K14" t="str">
            <v>T9_TRANCHE 9</v>
          </cell>
          <cell r="L14" t="str">
            <v>T9_TRANCHE 10</v>
          </cell>
          <cell r="M14" t="str">
            <v>T9_TRANCHE 11</v>
          </cell>
          <cell r="N14" t="str">
            <v>T9_TRANCHE 12</v>
          </cell>
          <cell r="O14" t="str">
            <v>T9_TRANCHE 13</v>
          </cell>
          <cell r="P14" t="str">
            <v>T9_TRANCHE 14</v>
          </cell>
          <cell r="Q14" t="str">
            <v>T9_TRANCHE 15</v>
          </cell>
          <cell r="R14" t="str">
            <v>T9_TRANCHE 16</v>
          </cell>
          <cell r="S14" t="str">
            <v>T9_TRANCHE 17</v>
          </cell>
          <cell r="T14" t="str">
            <v>T9_TRANCHE 18</v>
          </cell>
          <cell r="U14" t="str">
            <v>T9_TRANCHE 19</v>
          </cell>
          <cell r="V14" t="str">
            <v>T9_TRANCHE 20</v>
          </cell>
        </row>
        <row r="15">
          <cell r="B15" t="str">
            <v>TABLEAU MODÈLE 10</v>
          </cell>
          <cell r="C15" t="str">
            <v>T10_TRANCHE 1</v>
          </cell>
          <cell r="D15" t="str">
            <v>T10_TRANCHE 2</v>
          </cell>
          <cell r="E15" t="str">
            <v>T10_TRANCHE 3</v>
          </cell>
          <cell r="F15" t="str">
            <v>T10_TRANCHE 4</v>
          </cell>
          <cell r="G15" t="str">
            <v>T10_TRANCHE 5</v>
          </cell>
          <cell r="H15" t="str">
            <v>T10_TRANCHE 6</v>
          </cell>
          <cell r="I15" t="str">
            <v>T10_TRANCHE 7</v>
          </cell>
          <cell r="J15" t="str">
            <v>T10_TRANCHE 8</v>
          </cell>
          <cell r="K15" t="str">
            <v>T10_TRANCHE 9</v>
          </cell>
          <cell r="L15" t="str">
            <v>T10_TRANCHE 10</v>
          </cell>
          <cell r="M15" t="str">
            <v>T10_TRANCHE 11</v>
          </cell>
          <cell r="N15" t="str">
            <v>T10_TRANCHE 12</v>
          </cell>
          <cell r="O15" t="str">
            <v>T10_TRANCHE 13</v>
          </cell>
          <cell r="P15" t="str">
            <v>T10_TRANCHE 14</v>
          </cell>
          <cell r="Q15" t="str">
            <v>T10_TRANCHE 15</v>
          </cell>
          <cell r="R15" t="str">
            <v>T10_TRANCHE 16</v>
          </cell>
          <cell r="S15" t="str">
            <v>T10_TRANCHE 17</v>
          </cell>
          <cell r="T15" t="str">
            <v>T10_TRANCHE 18</v>
          </cell>
          <cell r="U15" t="str">
            <v>T10_TRANCHE 19</v>
          </cell>
          <cell r="V15" t="str">
            <v>T10_TRANCHE 20</v>
          </cell>
        </row>
      </sheetData>
      <sheetData sheetId="4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1 Couts alimentaires"/>
      <sheetName val="1 bis Engagement choix"/>
      <sheetName val=" 2 Prix prestations self"/>
      <sheetName val="3 Tarifs Cafétéria et Epicerie"/>
      <sheetName val="4 Tarifs Room service"/>
      <sheetName val="5 Frais de personnel"/>
      <sheetName val="6 Plan de renouvellement"/>
      <sheetName val="7 Maintenance"/>
      <sheetName val="8 Frais exploitation"/>
      <sheetName val="9 Synthèse Hors alimentaire"/>
    </sheetNames>
    <sheetDataSet>
      <sheetData sheetId="0">
        <row r="4">
          <cell r="A4" t="str">
            <v>Restauration Collective du Site Duquesne</v>
          </cell>
        </row>
      </sheetData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9"/>
  <sheetViews>
    <sheetView tabSelected="1" zoomScale="67" zoomScaleNormal="70" workbookViewId="0">
      <selection activeCell="A4" sqref="A4"/>
    </sheetView>
  </sheetViews>
  <sheetFormatPr baseColWidth="10" defaultRowHeight="15" x14ac:dyDescent="0.25"/>
  <cols>
    <col min="1" max="1" width="190.85546875" customWidth="1"/>
  </cols>
  <sheetData>
    <row r="1" spans="1:1" ht="164.25" customHeight="1" thickBot="1" x14ac:dyDescent="0.3">
      <c r="A1" s="2"/>
    </row>
    <row r="2" spans="1:1" ht="132.75" customHeight="1" thickBot="1" x14ac:dyDescent="0.3">
      <c r="A2" s="22" t="s">
        <v>176</v>
      </c>
    </row>
    <row r="3" spans="1:1" ht="20.25" x14ac:dyDescent="0.3">
      <c r="A3" s="3"/>
    </row>
    <row r="4" spans="1:1" ht="55.5" x14ac:dyDescent="0.4">
      <c r="A4" s="23" t="s">
        <v>226</v>
      </c>
    </row>
    <row r="5" spans="1:1" ht="27.75" x14ac:dyDescent="0.4">
      <c r="A5" s="23"/>
    </row>
    <row r="6" spans="1:1" ht="27.75" x14ac:dyDescent="0.4">
      <c r="A6" s="23" t="s">
        <v>7</v>
      </c>
    </row>
    <row r="7" spans="1:1" ht="27.75" x14ac:dyDescent="0.4">
      <c r="A7" s="23" t="s">
        <v>224</v>
      </c>
    </row>
    <row r="8" spans="1:1" ht="21" thickBot="1" x14ac:dyDescent="0.35">
      <c r="A8" s="4"/>
    </row>
    <row r="9" spans="1:1" x14ac:dyDescent="0.25">
      <c r="A9" s="2"/>
    </row>
    <row r="10" spans="1:1" x14ac:dyDescent="0.25">
      <c r="A10" s="2"/>
    </row>
    <row r="11" spans="1:1" x14ac:dyDescent="0.25">
      <c r="A11" s="2"/>
    </row>
    <row r="12" spans="1:1" ht="15.75" thickBot="1" x14ac:dyDescent="0.3">
      <c r="A12" s="2"/>
    </row>
    <row r="13" spans="1:1" ht="15.75" x14ac:dyDescent="0.25">
      <c r="A13" s="24" t="s">
        <v>8</v>
      </c>
    </row>
    <row r="14" spans="1:1" ht="26.25" x14ac:dyDescent="0.4">
      <c r="A14" s="50" t="s">
        <v>9</v>
      </c>
    </row>
    <row r="15" spans="1:1" ht="15.75" x14ac:dyDescent="0.25">
      <c r="A15" s="25" t="s">
        <v>10</v>
      </c>
    </row>
    <row r="16" spans="1:1" ht="18.75" thickBot="1" x14ac:dyDescent="0.3">
      <c r="A16" s="188" t="s">
        <v>225</v>
      </c>
    </row>
    <row r="17" spans="1:1" x14ac:dyDescent="0.25">
      <c r="A17" s="2"/>
    </row>
    <row r="18" spans="1:1" x14ac:dyDescent="0.25">
      <c r="A18" s="2"/>
    </row>
    <row r="19" spans="1:1" x14ac:dyDescent="0.25">
      <c r="A19" s="2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97EF5-3224-4931-871B-A04A56169191}">
  <dimension ref="A1:M15"/>
  <sheetViews>
    <sheetView zoomScale="85" zoomScaleNormal="85" zoomScaleSheetLayoutView="86" workbookViewId="0">
      <selection activeCell="J34" sqref="J34"/>
    </sheetView>
  </sheetViews>
  <sheetFormatPr baseColWidth="10" defaultColWidth="11.5703125" defaultRowHeight="12.75" x14ac:dyDescent="0.25"/>
  <cols>
    <col min="1" max="1" width="63.140625" style="131" customWidth="1"/>
    <col min="2" max="13" width="16.140625" style="131" customWidth="1"/>
    <col min="14" max="16384" width="11.5703125" style="131"/>
  </cols>
  <sheetData>
    <row r="1" spans="1:13" ht="26.25" x14ac:dyDescent="0.25">
      <c r="A1" s="222" t="str">
        <f>'Page de garde'!$A$4</f>
        <v xml:space="preserve">Restauration collective au profit des agents du Ministère de l’Europe et des affaires étrangères (MEAE) à Nantes 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4"/>
    </row>
    <row r="2" spans="1:13" ht="26.25" x14ac:dyDescent="0.25">
      <c r="A2" s="222" t="str">
        <f>'Page de garde'!$A$14</f>
        <v>PRESTATAIRE 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4"/>
    </row>
    <row r="3" spans="1:13" s="132" customFormat="1" ht="20.25" x14ac:dyDescent="0.25">
      <c r="A3" s="225" t="s">
        <v>151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7"/>
    </row>
    <row r="4" spans="1:13" s="132" customFormat="1" ht="13.5" customHeight="1" x14ac:dyDescent="0.25">
      <c r="A4" s="133" t="s">
        <v>11</v>
      </c>
      <c r="B4" s="134"/>
      <c r="C4" s="134"/>
      <c r="D4" s="134"/>
      <c r="E4" s="135"/>
      <c r="F4" s="135"/>
      <c r="G4" s="135"/>
      <c r="H4" s="136"/>
      <c r="I4" s="135"/>
      <c r="J4" s="136"/>
    </row>
    <row r="5" spans="1:13" s="132" customFormat="1" ht="13.5" customHeight="1" x14ac:dyDescent="0.25">
      <c r="A5" s="137"/>
      <c r="B5" s="134"/>
      <c r="C5" s="134"/>
      <c r="D5" s="134"/>
      <c r="E5" s="135"/>
      <c r="F5" s="135"/>
      <c r="G5" s="135"/>
      <c r="H5" s="136"/>
      <c r="I5" s="135"/>
      <c r="J5" s="136"/>
    </row>
    <row r="7" spans="1:13" ht="15" x14ac:dyDescent="0.25">
      <c r="A7" s="138"/>
      <c r="B7" s="139" t="s">
        <v>64</v>
      </c>
      <c r="C7" s="139" t="s">
        <v>65</v>
      </c>
      <c r="D7" s="139" t="s">
        <v>66</v>
      </c>
      <c r="E7" s="139" t="s">
        <v>67</v>
      </c>
      <c r="F7" s="139" t="s">
        <v>188</v>
      </c>
      <c r="G7" s="139" t="s">
        <v>189</v>
      </c>
      <c r="H7" s="139" t="s">
        <v>190</v>
      </c>
    </row>
    <row r="8" spans="1:13" x14ac:dyDescent="0.25">
      <c r="A8" s="140" t="s">
        <v>42</v>
      </c>
      <c r="B8" s="147">
        <v>1045.8333333333335</v>
      </c>
      <c r="C8" s="147">
        <v>3137.5</v>
      </c>
      <c r="D8" s="147">
        <v>5229.166666666667</v>
      </c>
      <c r="E8" s="147">
        <v>7320.8333333333339</v>
      </c>
      <c r="F8" s="147">
        <v>9412.5</v>
      </c>
      <c r="G8" s="147">
        <v>11504.166666666668</v>
      </c>
      <c r="H8" s="147">
        <v>13595.833333333334</v>
      </c>
    </row>
    <row r="9" spans="1:13" ht="21" customHeight="1" x14ac:dyDescent="0.25">
      <c r="A9" s="141" t="s">
        <v>152</v>
      </c>
      <c r="B9" s="142">
        <f>'4 BPU Frais de personnel'!E33</f>
        <v>0</v>
      </c>
      <c r="C9" s="142">
        <f>'4 BPU Frais de personnel'!H33</f>
        <v>0</v>
      </c>
      <c r="D9" s="142">
        <f>'4 BPU Frais de personnel'!K33</f>
        <v>0</v>
      </c>
      <c r="E9" s="142">
        <f>'4 BPU Frais de personnel'!N33</f>
        <v>0</v>
      </c>
      <c r="F9" s="142">
        <f>'4 BPU Frais de personnel'!Q33</f>
        <v>0</v>
      </c>
      <c r="G9" s="142">
        <f>'4 BPU Frais de personnel'!T33</f>
        <v>0</v>
      </c>
      <c r="H9" s="142">
        <f>'4 BPU Frais de personnel'!W33</f>
        <v>0</v>
      </c>
    </row>
    <row r="10" spans="1:13" ht="21" customHeight="1" x14ac:dyDescent="0.25">
      <c r="A10" s="141" t="s">
        <v>153</v>
      </c>
      <c r="B10" s="142">
        <f>'5 BPU Frais d''exploitation'!D108</f>
        <v>0</v>
      </c>
      <c r="C10" s="142">
        <f>'5 BPU Frais d''exploitation'!E108</f>
        <v>0</v>
      </c>
      <c r="D10" s="142">
        <f>'5 BPU Frais d''exploitation'!F108</f>
        <v>0</v>
      </c>
      <c r="E10" s="142">
        <f>'5 BPU Frais d''exploitation'!G108</f>
        <v>0</v>
      </c>
      <c r="F10" s="142">
        <f>'5 BPU Frais d''exploitation'!H108</f>
        <v>0</v>
      </c>
      <c r="G10" s="142">
        <f>'5 BPU Frais d''exploitation'!I108</f>
        <v>0</v>
      </c>
      <c r="H10" s="142">
        <f>'5 BPU Frais d''exploitation'!J108</f>
        <v>0</v>
      </c>
    </row>
    <row r="11" spans="1:13" ht="21" customHeight="1" x14ac:dyDescent="0.25">
      <c r="A11" s="141" t="s">
        <v>154</v>
      </c>
      <c r="B11" s="142" t="e">
        <f>'6 BPU Investissements'!$B$27</f>
        <v>#DIV/0!</v>
      </c>
      <c r="C11" s="142" t="e">
        <f>'6 BPU Investissements'!$B$27</f>
        <v>#DIV/0!</v>
      </c>
      <c r="D11" s="142" t="e">
        <f>'6 BPU Investissements'!$B$27</f>
        <v>#DIV/0!</v>
      </c>
      <c r="E11" s="142" t="e">
        <f>'6 BPU Investissements'!$B$27</f>
        <v>#DIV/0!</v>
      </c>
      <c r="F11" s="142" t="e">
        <f>'6 BPU Investissements'!$B$27</f>
        <v>#DIV/0!</v>
      </c>
      <c r="G11" s="142" t="e">
        <f>'6 BPU Investissements'!$B$27</f>
        <v>#DIV/0!</v>
      </c>
      <c r="H11" s="142" t="e">
        <f>'6 BPU Investissements'!$B$27</f>
        <v>#DIV/0!</v>
      </c>
    </row>
    <row r="12" spans="1:13" ht="21" customHeight="1" x14ac:dyDescent="0.25">
      <c r="A12" s="148" t="s">
        <v>157</v>
      </c>
      <c r="B12" s="149">
        <f>SUM(B9:B10)</f>
        <v>0</v>
      </c>
      <c r="C12" s="149">
        <f t="shared" ref="C12:E12" si="0">SUM(C9:C10)</f>
        <v>0</v>
      </c>
      <c r="D12" s="149">
        <f t="shared" si="0"/>
        <v>0</v>
      </c>
      <c r="E12" s="149">
        <f t="shared" si="0"/>
        <v>0</v>
      </c>
      <c r="F12" s="149">
        <f t="shared" ref="F12:H12" si="1">SUM(F9:F10)</f>
        <v>0</v>
      </c>
      <c r="G12" s="149">
        <f t="shared" si="1"/>
        <v>0</v>
      </c>
      <c r="H12" s="149">
        <f t="shared" si="1"/>
        <v>0</v>
      </c>
    </row>
    <row r="13" spans="1:13" ht="21" customHeight="1" x14ac:dyDescent="0.25">
      <c r="A13" s="152" t="s">
        <v>158</v>
      </c>
      <c r="B13" s="153">
        <f t="shared" ref="B13:E13" si="2">+B12*1.1</f>
        <v>0</v>
      </c>
      <c r="C13" s="153">
        <f t="shared" si="2"/>
        <v>0</v>
      </c>
      <c r="D13" s="153">
        <f t="shared" si="2"/>
        <v>0</v>
      </c>
      <c r="E13" s="153">
        <f t="shared" si="2"/>
        <v>0</v>
      </c>
      <c r="F13" s="153">
        <f t="shared" ref="F13:H13" si="3">+F12*1.1</f>
        <v>0</v>
      </c>
      <c r="G13" s="153">
        <f t="shared" si="3"/>
        <v>0</v>
      </c>
      <c r="H13" s="153">
        <f t="shared" si="3"/>
        <v>0</v>
      </c>
    </row>
    <row r="14" spans="1:13" ht="32.1" customHeight="1" x14ac:dyDescent="0.25">
      <c r="A14" s="150" t="s">
        <v>191</v>
      </c>
      <c r="B14" s="151">
        <f>B12/B8</f>
        <v>0</v>
      </c>
      <c r="C14" s="151">
        <f t="shared" ref="C14:H14" si="4">C12/C8</f>
        <v>0</v>
      </c>
      <c r="D14" s="151">
        <f t="shared" si="4"/>
        <v>0</v>
      </c>
      <c r="E14" s="151">
        <f t="shared" si="4"/>
        <v>0</v>
      </c>
      <c r="F14" s="151">
        <f t="shared" si="4"/>
        <v>0</v>
      </c>
      <c r="G14" s="151">
        <f t="shared" si="4"/>
        <v>0</v>
      </c>
      <c r="H14" s="151">
        <f t="shared" si="4"/>
        <v>0</v>
      </c>
    </row>
    <row r="15" spans="1:13" ht="33" customHeight="1" x14ac:dyDescent="0.25">
      <c r="A15" s="154" t="s">
        <v>192</v>
      </c>
      <c r="B15" s="155">
        <f>B14*1.1</f>
        <v>0</v>
      </c>
      <c r="C15" s="155">
        <f t="shared" ref="C15:H15" si="5">C14*1.1</f>
        <v>0</v>
      </c>
      <c r="D15" s="155">
        <f t="shared" si="5"/>
        <v>0</v>
      </c>
      <c r="E15" s="155">
        <f t="shared" si="5"/>
        <v>0</v>
      </c>
      <c r="F15" s="155">
        <f t="shared" si="5"/>
        <v>0</v>
      </c>
      <c r="G15" s="155">
        <f t="shared" si="5"/>
        <v>0</v>
      </c>
      <c r="H15" s="155">
        <f t="shared" si="5"/>
        <v>0</v>
      </c>
    </row>
  </sheetData>
  <sheetProtection sheet="1" objects="1" scenarios="1"/>
  <mergeCells count="3">
    <mergeCell ref="A1:M1"/>
    <mergeCell ref="A2:M2"/>
    <mergeCell ref="A3:M3"/>
  </mergeCells>
  <phoneticPr fontId="52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67" fitToHeight="12" orientation="landscape" r:id="rId1"/>
  <headerFooter alignWithMargins="0">
    <oddFooter>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5"/>
  <sheetViews>
    <sheetView zoomScale="87" workbookViewId="0">
      <selection activeCell="M18" sqref="M18"/>
    </sheetView>
  </sheetViews>
  <sheetFormatPr baseColWidth="10" defaultColWidth="11.5703125" defaultRowHeight="15" x14ac:dyDescent="0.25"/>
  <cols>
    <col min="1" max="1" width="43.5703125" style="1" customWidth="1"/>
    <col min="2" max="2" width="7.140625" style="1" customWidth="1"/>
    <col min="3" max="16384" width="11.5703125" style="1"/>
  </cols>
  <sheetData>
    <row r="1" spans="1:11" ht="42.75" customHeight="1" x14ac:dyDescent="0.25">
      <c r="A1" s="193" t="str">
        <f>'Page de garde'!$A$4</f>
        <v xml:space="preserve">Restauration collective au profit des agents du Ministère de l’Europe et des affaires étrangères (MEAE) à Nantes 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</row>
    <row r="2" spans="1:11" ht="18" x14ac:dyDescent="0.25">
      <c r="A2" s="194" t="str">
        <f>'Page de garde'!$A$14</f>
        <v>PRESTATAIRE 1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</row>
    <row r="3" spans="1:11" ht="18" x14ac:dyDescent="0.25">
      <c r="A3" s="40" t="s">
        <v>161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1" x14ac:dyDescent="0.25">
      <c r="A4" s="21" t="s">
        <v>46</v>
      </c>
    </row>
    <row r="5" spans="1:11" x14ac:dyDescent="0.25">
      <c r="A5" s="21" t="s">
        <v>177</v>
      </c>
    </row>
    <row r="9" spans="1:11" x14ac:dyDescent="0.25">
      <c r="A9" s="1" t="s">
        <v>47</v>
      </c>
    </row>
    <row r="10" spans="1:11" ht="21.6" customHeight="1" x14ac:dyDescent="0.25">
      <c r="A10" s="195" t="s">
        <v>40</v>
      </c>
      <c r="B10" s="195"/>
      <c r="C10" s="26" t="s">
        <v>0</v>
      </c>
      <c r="D10" s="26" t="s">
        <v>1</v>
      </c>
      <c r="E10" s="26" t="s">
        <v>2</v>
      </c>
      <c r="F10" s="26" t="s">
        <v>178</v>
      </c>
      <c r="G10" s="26" t="s">
        <v>179</v>
      </c>
      <c r="H10" s="26" t="s">
        <v>180</v>
      </c>
      <c r="I10" s="26" t="s">
        <v>181</v>
      </c>
    </row>
    <row r="11" spans="1:11" ht="29.25" customHeight="1" x14ac:dyDescent="0.25">
      <c r="A11" s="191" t="s">
        <v>41</v>
      </c>
      <c r="B11" s="27" t="s">
        <v>3</v>
      </c>
      <c r="C11" s="28">
        <v>1</v>
      </c>
      <c r="D11" s="28">
        <f>C12+1</f>
        <v>101</v>
      </c>
      <c r="E11" s="28">
        <f t="shared" ref="E11:I11" si="0">D12+1</f>
        <v>201</v>
      </c>
      <c r="F11" s="28">
        <f t="shared" si="0"/>
        <v>301</v>
      </c>
      <c r="G11" s="28">
        <f t="shared" si="0"/>
        <v>401</v>
      </c>
      <c r="H11" s="28">
        <f t="shared" si="0"/>
        <v>501</v>
      </c>
      <c r="I11" s="28">
        <f t="shared" si="0"/>
        <v>601</v>
      </c>
    </row>
    <row r="12" spans="1:11" ht="29.25" customHeight="1" x14ac:dyDescent="0.25">
      <c r="A12" s="192"/>
      <c r="B12" s="27" t="s">
        <v>4</v>
      </c>
      <c r="C12" s="28">
        <v>100</v>
      </c>
      <c r="D12" s="28">
        <f>D11+99</f>
        <v>200</v>
      </c>
      <c r="E12" s="28">
        <f t="shared" ref="E12:F12" si="1">E11+99</f>
        <v>300</v>
      </c>
      <c r="F12" s="28">
        <f t="shared" si="1"/>
        <v>400</v>
      </c>
      <c r="G12" s="28">
        <f t="shared" ref="G12" si="2">G11+99</f>
        <v>500</v>
      </c>
      <c r="H12" s="28">
        <f t="shared" ref="H12" si="3">H11+99</f>
        <v>600</v>
      </c>
      <c r="I12" s="28">
        <f t="shared" ref="I12" si="4">I11+99</f>
        <v>700</v>
      </c>
    </row>
    <row r="13" spans="1:11" ht="29.25" customHeight="1" x14ac:dyDescent="0.25">
      <c r="A13" s="189" t="s">
        <v>5</v>
      </c>
      <c r="B13" s="190"/>
      <c r="C13" s="28">
        <f>ROUNDDOWN((C12+C11)/2,-1)</f>
        <v>50</v>
      </c>
      <c r="D13" s="28">
        <f t="shared" ref="D13:F13" si="5">ROUNDDOWN((D12+D11)/2,-1)</f>
        <v>150</v>
      </c>
      <c r="E13" s="28">
        <f t="shared" si="5"/>
        <v>250</v>
      </c>
      <c r="F13" s="28">
        <f t="shared" si="5"/>
        <v>350</v>
      </c>
      <c r="G13" s="28">
        <f t="shared" ref="G13:I13" si="6">ROUNDDOWN((G12+G11)/2,-1)</f>
        <v>450</v>
      </c>
      <c r="H13" s="28">
        <f t="shared" si="6"/>
        <v>550</v>
      </c>
      <c r="I13" s="28">
        <f t="shared" si="6"/>
        <v>650</v>
      </c>
    </row>
    <row r="14" spans="1:11" ht="29.25" customHeight="1" x14ac:dyDescent="0.25">
      <c r="A14" s="189" t="s">
        <v>42</v>
      </c>
      <c r="B14" s="190"/>
      <c r="C14" s="146">
        <f>C13*(251/12)</f>
        <v>1045.8333333333335</v>
      </c>
      <c r="D14" s="146">
        <f t="shared" ref="D14:I14" si="7">D13*(251/12)</f>
        <v>3137.5</v>
      </c>
      <c r="E14" s="146">
        <f t="shared" si="7"/>
        <v>5229.166666666667</v>
      </c>
      <c r="F14" s="146">
        <f t="shared" si="7"/>
        <v>7320.8333333333339</v>
      </c>
      <c r="G14" s="146">
        <f t="shared" si="7"/>
        <v>9412.5</v>
      </c>
      <c r="H14" s="146">
        <f t="shared" si="7"/>
        <v>11504.166666666668</v>
      </c>
      <c r="I14" s="146">
        <f t="shared" si="7"/>
        <v>13595.833333333334</v>
      </c>
    </row>
    <row r="15" spans="1:11" ht="29.25" customHeight="1" x14ac:dyDescent="0.25">
      <c r="A15" s="189" t="s">
        <v>6</v>
      </c>
      <c r="B15" s="190"/>
      <c r="C15" s="28">
        <f>C13*251</f>
        <v>12550</v>
      </c>
      <c r="D15" s="28">
        <f t="shared" ref="D15:F15" si="8">D13*251</f>
        <v>37650</v>
      </c>
      <c r="E15" s="28">
        <f t="shared" si="8"/>
        <v>62750</v>
      </c>
      <c r="F15" s="28">
        <f t="shared" si="8"/>
        <v>87850</v>
      </c>
      <c r="G15" s="28">
        <f t="shared" ref="G15:I15" si="9">G13*251</f>
        <v>112950</v>
      </c>
      <c r="H15" s="28">
        <f t="shared" si="9"/>
        <v>138050</v>
      </c>
      <c r="I15" s="28">
        <f t="shared" si="9"/>
        <v>163150</v>
      </c>
    </row>
  </sheetData>
  <mergeCells count="7">
    <mergeCell ref="A14:B14"/>
    <mergeCell ref="A15:B15"/>
    <mergeCell ref="A11:A12"/>
    <mergeCell ref="A1:K1"/>
    <mergeCell ref="A2:K2"/>
    <mergeCell ref="A10:B10"/>
    <mergeCell ref="A13:B13"/>
  </mergeCells>
  <phoneticPr fontId="52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88"/>
  <sheetViews>
    <sheetView zoomScale="87" zoomScaleNormal="85" workbookViewId="0">
      <selection activeCell="E5" sqref="E5"/>
    </sheetView>
  </sheetViews>
  <sheetFormatPr baseColWidth="10" defaultRowHeight="15" x14ac:dyDescent="0.25"/>
  <cols>
    <col min="1" max="1" width="6.42578125" style="159" customWidth="1"/>
    <col min="2" max="2" width="70.7109375" style="2" customWidth="1"/>
    <col min="3" max="4" width="18.42578125" style="2" customWidth="1"/>
    <col min="5" max="5" width="30.140625" style="2" customWidth="1"/>
    <col min="6" max="6" width="24.42578125" style="2" customWidth="1"/>
    <col min="7" max="11" width="14.85546875" style="2" customWidth="1"/>
  </cols>
  <sheetData>
    <row r="1" spans="1:11" ht="54.75" customHeight="1" x14ac:dyDescent="0.25">
      <c r="A1" s="196" t="str">
        <f>'Page de garde'!A4</f>
        <v xml:space="preserve">Restauration collective au profit des agents du Ministère de l’Europe et des affaires étrangères (MEAE) à Nantes </v>
      </c>
      <c r="B1" s="196"/>
      <c r="C1" s="196"/>
      <c r="D1" s="196"/>
      <c r="E1" s="158"/>
      <c r="F1" s="158"/>
      <c r="G1" s="158"/>
      <c r="H1" s="158"/>
      <c r="I1" s="158"/>
      <c r="J1" s="158"/>
      <c r="K1" s="158"/>
    </row>
    <row r="2" spans="1:11" ht="26.25" x14ac:dyDescent="0.25">
      <c r="A2" s="197" t="str">
        <f>'Page de garde'!A14</f>
        <v>PRESTATAIRE 1</v>
      </c>
      <c r="B2" s="198"/>
      <c r="C2" s="198"/>
      <c r="D2" s="199"/>
      <c r="E2" s="158"/>
      <c r="F2" s="158"/>
      <c r="G2" s="158"/>
      <c r="H2" s="158"/>
      <c r="I2" s="158"/>
      <c r="J2" s="158"/>
      <c r="K2" s="158"/>
    </row>
    <row r="3" spans="1:11" ht="33.6" customHeight="1" x14ac:dyDescent="0.25">
      <c r="A3" s="197" t="s">
        <v>175</v>
      </c>
      <c r="B3" s="198"/>
      <c r="C3" s="198"/>
      <c r="D3" s="199"/>
      <c r="E3" s="158"/>
      <c r="F3" s="158"/>
      <c r="G3" s="158"/>
      <c r="H3" s="158"/>
      <c r="I3" s="158"/>
      <c r="J3" s="158"/>
      <c r="K3" s="158"/>
    </row>
    <row r="4" spans="1:11" ht="17.45" customHeight="1" x14ac:dyDescent="0.25">
      <c r="E4"/>
      <c r="F4"/>
      <c r="G4"/>
      <c r="H4"/>
      <c r="I4"/>
      <c r="J4"/>
      <c r="K4"/>
    </row>
    <row r="5" spans="1:11" ht="114.95" customHeight="1" x14ac:dyDescent="0.25">
      <c r="A5" s="200" t="s">
        <v>206</v>
      </c>
      <c r="B5" s="201"/>
      <c r="C5" s="201"/>
      <c r="D5" s="201"/>
      <c r="E5"/>
      <c r="F5"/>
      <c r="G5"/>
      <c r="H5"/>
      <c r="I5"/>
      <c r="J5"/>
      <c r="K5"/>
    </row>
    <row r="6" spans="1:11" x14ac:dyDescent="0.25">
      <c r="A6" s="160"/>
      <c r="B6" s="160"/>
      <c r="C6" s="160"/>
      <c r="D6" s="160"/>
      <c r="E6"/>
      <c r="F6"/>
      <c r="G6"/>
      <c r="H6"/>
      <c r="I6"/>
      <c r="J6"/>
      <c r="K6"/>
    </row>
    <row r="7" spans="1:11" x14ac:dyDescent="0.25">
      <c r="A7"/>
      <c r="E7"/>
      <c r="F7"/>
      <c r="G7"/>
      <c r="H7"/>
      <c r="I7"/>
      <c r="J7"/>
      <c r="K7"/>
    </row>
    <row r="8" spans="1:11" x14ac:dyDescent="0.25">
      <c r="A8"/>
      <c r="E8"/>
      <c r="F8"/>
      <c r="G8"/>
      <c r="H8"/>
      <c r="I8"/>
      <c r="J8"/>
      <c r="K8"/>
    </row>
    <row r="9" spans="1:11" ht="15.75" x14ac:dyDescent="0.25">
      <c r="A9"/>
      <c r="B9" s="159"/>
      <c r="C9" s="161" t="s">
        <v>28</v>
      </c>
      <c r="D9" s="162" t="s">
        <v>29</v>
      </c>
      <c r="E9"/>
      <c r="F9"/>
      <c r="G9"/>
      <c r="H9"/>
      <c r="I9"/>
      <c r="J9"/>
      <c r="K9"/>
    </row>
    <row r="10" spans="1:11" ht="25.7" customHeight="1" x14ac:dyDescent="0.25">
      <c r="A10"/>
      <c r="B10" s="163" t="s">
        <v>205</v>
      </c>
      <c r="C10" s="164">
        <f>C11+C12</f>
        <v>0</v>
      </c>
      <c r="D10" s="165">
        <f>C10*1.1</f>
        <v>0</v>
      </c>
      <c r="E10"/>
      <c r="F10"/>
      <c r="G10"/>
      <c r="H10"/>
      <c r="I10"/>
      <c r="J10"/>
      <c r="K10"/>
    </row>
    <row r="11" spans="1:11" ht="25.7" customHeight="1" x14ac:dyDescent="0.25">
      <c r="A11"/>
      <c r="B11" s="166" t="s">
        <v>173</v>
      </c>
      <c r="C11" s="157"/>
      <c r="D11" s="167">
        <f>C11*1.1</f>
        <v>0</v>
      </c>
      <c r="E11"/>
      <c r="F11"/>
      <c r="G11"/>
      <c r="H11"/>
      <c r="I11"/>
      <c r="J11"/>
      <c r="K11"/>
    </row>
    <row r="12" spans="1:11" ht="25.7" customHeight="1" x14ac:dyDescent="0.25">
      <c r="A12"/>
      <c r="B12" s="166" t="s">
        <v>174</v>
      </c>
      <c r="C12" s="157"/>
      <c r="D12" s="167">
        <f>C12*1.1</f>
        <v>0</v>
      </c>
      <c r="E12"/>
      <c r="F12"/>
      <c r="G12"/>
      <c r="H12"/>
      <c r="I12"/>
      <c r="J12"/>
      <c r="K12"/>
    </row>
    <row r="13" spans="1:11" ht="17.45" customHeight="1" x14ac:dyDescent="0.25">
      <c r="A13"/>
      <c r="B13"/>
      <c r="C13"/>
      <c r="D13"/>
      <c r="E13"/>
      <c r="F13"/>
      <c r="G13"/>
      <c r="H13"/>
      <c r="I13"/>
      <c r="J13"/>
      <c r="K13"/>
    </row>
    <row r="14" spans="1:11" ht="25.7" customHeight="1" x14ac:dyDescent="0.25">
      <c r="A14"/>
      <c r="B14" s="163" t="s">
        <v>207</v>
      </c>
      <c r="C14" s="164">
        <f>C15+C16</f>
        <v>0</v>
      </c>
      <c r="D14" s="165">
        <f>C14*1.1</f>
        <v>0</v>
      </c>
      <c r="E14"/>
      <c r="F14"/>
      <c r="G14"/>
      <c r="H14"/>
      <c r="I14"/>
      <c r="J14"/>
      <c r="K14"/>
    </row>
    <row r="15" spans="1:11" ht="25.7" customHeight="1" x14ac:dyDescent="0.25">
      <c r="A15"/>
      <c r="B15" s="166" t="s">
        <v>173</v>
      </c>
      <c r="C15" s="157"/>
      <c r="D15" s="167">
        <f>C15*1.1</f>
        <v>0</v>
      </c>
      <c r="E15"/>
      <c r="F15"/>
      <c r="G15"/>
      <c r="H15"/>
      <c r="I15"/>
      <c r="J15"/>
      <c r="K15"/>
    </row>
    <row r="16" spans="1:11" ht="25.7" customHeight="1" x14ac:dyDescent="0.25">
      <c r="A16"/>
      <c r="B16" s="166" t="s">
        <v>174</v>
      </c>
      <c r="C16" s="157"/>
      <c r="D16" s="167">
        <f>C16*1.1</f>
        <v>0</v>
      </c>
      <c r="E16"/>
      <c r="F16"/>
      <c r="G16"/>
      <c r="H16"/>
      <c r="I16"/>
      <c r="J16"/>
      <c r="K16"/>
    </row>
    <row r="17" spans="2:4" customFormat="1" ht="17.45" customHeight="1" x14ac:dyDescent="0.25"/>
    <row r="18" spans="2:4" customFormat="1" ht="42.95" customHeight="1" x14ac:dyDescent="0.25">
      <c r="B18" s="166" t="s">
        <v>182</v>
      </c>
      <c r="C18" s="157"/>
      <c r="D18" s="167">
        <f>C18*1.1</f>
        <v>0</v>
      </c>
    </row>
    <row r="19" spans="2:4" customFormat="1" x14ac:dyDescent="0.25"/>
    <row r="20" spans="2:4" customFormat="1" ht="17.45" customHeight="1" x14ac:dyDescent="0.25"/>
    <row r="21" spans="2:4" customFormat="1" ht="17.45" customHeight="1" x14ac:dyDescent="0.25"/>
    <row r="22" spans="2:4" customFormat="1" ht="17.45" customHeight="1" x14ac:dyDescent="0.25"/>
    <row r="23" spans="2:4" customFormat="1" ht="17.45" customHeight="1" x14ac:dyDescent="0.25"/>
    <row r="24" spans="2:4" customFormat="1" ht="17.45" customHeight="1" x14ac:dyDescent="0.25"/>
    <row r="25" spans="2:4" customFormat="1" ht="17.45" customHeight="1" x14ac:dyDescent="0.25"/>
    <row r="26" spans="2:4" customFormat="1" ht="17.45" customHeight="1" x14ac:dyDescent="0.25"/>
    <row r="27" spans="2:4" customFormat="1" ht="17.45" customHeight="1" x14ac:dyDescent="0.25">
      <c r="B27" s="2"/>
    </row>
    <row r="28" spans="2:4" customFormat="1" ht="17.45" customHeight="1" x14ac:dyDescent="0.25"/>
    <row r="29" spans="2:4" customFormat="1" ht="17.45" customHeight="1" x14ac:dyDescent="0.25"/>
    <row r="30" spans="2:4" customFormat="1" ht="17.45" customHeight="1" x14ac:dyDescent="0.25"/>
    <row r="31" spans="2:4" customFormat="1" ht="17.45" customHeight="1" x14ac:dyDescent="0.25"/>
    <row r="32" spans="2:4" customFormat="1" ht="17.45" customHeight="1" x14ac:dyDescent="0.25"/>
    <row r="33" spans="1:11" ht="17.45" customHeight="1" x14ac:dyDescent="0.25">
      <c r="A33"/>
      <c r="B33"/>
      <c r="C33"/>
      <c r="D33"/>
      <c r="E33"/>
      <c r="F33"/>
      <c r="G33"/>
      <c r="H33"/>
      <c r="I33"/>
      <c r="J33"/>
      <c r="K33"/>
    </row>
    <row r="34" spans="1:11" ht="17.45" customHeight="1" x14ac:dyDescent="0.25">
      <c r="A34"/>
      <c r="B34"/>
      <c r="C34"/>
      <c r="D34"/>
      <c r="E34"/>
      <c r="F34"/>
      <c r="G34"/>
      <c r="H34"/>
      <c r="I34"/>
      <c r="J34"/>
      <c r="K34"/>
    </row>
    <row r="35" spans="1:11" ht="17.45" customHeight="1" x14ac:dyDescent="0.25">
      <c r="A35"/>
      <c r="B35"/>
      <c r="C35"/>
      <c r="D35"/>
      <c r="E35"/>
      <c r="F35"/>
      <c r="G35"/>
      <c r="H35"/>
      <c r="I35"/>
      <c r="J35"/>
      <c r="K35"/>
    </row>
    <row r="36" spans="1:11" ht="17.45" customHeight="1" x14ac:dyDescent="0.25">
      <c r="A36" s="2"/>
      <c r="G36"/>
      <c r="H36"/>
      <c r="I36"/>
      <c r="J36"/>
      <c r="K36"/>
    </row>
    <row r="37" spans="1:11" ht="17.45" customHeight="1" x14ac:dyDescent="0.25">
      <c r="A37" s="2"/>
      <c r="G37"/>
      <c r="H37"/>
      <c r="I37"/>
      <c r="J37"/>
      <c r="K37"/>
    </row>
    <row r="38" spans="1:11" ht="17.45" customHeight="1" x14ac:dyDescent="0.25">
      <c r="A38" s="2"/>
      <c r="G38"/>
      <c r="H38"/>
      <c r="I38"/>
      <c r="J38"/>
      <c r="K38"/>
    </row>
    <row r="39" spans="1:11" ht="17.45" customHeight="1" x14ac:dyDescent="0.25">
      <c r="A39" s="2"/>
      <c r="G39"/>
      <c r="H39"/>
      <c r="I39"/>
      <c r="J39"/>
      <c r="K39"/>
    </row>
    <row r="40" spans="1:11" ht="17.45" customHeight="1" x14ac:dyDescent="0.25">
      <c r="A40" s="2"/>
      <c r="G40"/>
      <c r="H40"/>
      <c r="I40"/>
      <c r="J40"/>
      <c r="K40"/>
    </row>
    <row r="41" spans="1:11" ht="17.45" customHeight="1" x14ac:dyDescent="0.25">
      <c r="A41" s="2"/>
      <c r="G41"/>
      <c r="H41"/>
      <c r="I41"/>
      <c r="J41"/>
      <c r="K41"/>
    </row>
    <row r="42" spans="1:11" ht="17.45" customHeight="1" x14ac:dyDescent="0.25">
      <c r="A42" s="2"/>
      <c r="G42"/>
      <c r="H42"/>
      <c r="I42"/>
      <c r="J42"/>
      <c r="K42"/>
    </row>
    <row r="43" spans="1:11" ht="17.45" customHeight="1" x14ac:dyDescent="0.35">
      <c r="A43" s="2"/>
      <c r="C43" s="168"/>
      <c r="D43" s="168"/>
      <c r="G43"/>
      <c r="H43"/>
      <c r="I43"/>
      <c r="J43"/>
      <c r="K43"/>
    </row>
    <row r="44" spans="1:11" ht="17.45" customHeight="1" x14ac:dyDescent="0.35">
      <c r="A44" s="2"/>
      <c r="B44" s="168"/>
      <c r="C44" s="168"/>
      <c r="D44" s="168"/>
      <c r="G44"/>
      <c r="H44"/>
      <c r="I44"/>
      <c r="J44"/>
      <c r="K44"/>
    </row>
    <row r="45" spans="1:11" ht="17.45" customHeight="1" x14ac:dyDescent="0.35">
      <c r="A45" s="2"/>
      <c r="B45" s="168"/>
      <c r="C45" s="168"/>
      <c r="D45" s="168"/>
      <c r="G45"/>
      <c r="H45"/>
      <c r="I45"/>
      <c r="J45"/>
      <c r="K45"/>
    </row>
    <row r="46" spans="1:11" ht="17.45" customHeight="1" x14ac:dyDescent="0.25">
      <c r="A46" s="2"/>
      <c r="G46"/>
      <c r="H46"/>
      <c r="I46"/>
      <c r="J46"/>
      <c r="K46"/>
    </row>
    <row r="47" spans="1:11" ht="17.45" customHeight="1" x14ac:dyDescent="0.25">
      <c r="A47" s="2"/>
      <c r="G47"/>
      <c r="H47"/>
      <c r="I47"/>
      <c r="J47"/>
      <c r="K47"/>
    </row>
    <row r="48" spans="1:11" ht="17.45" customHeight="1" x14ac:dyDescent="0.35">
      <c r="A48" s="2"/>
      <c r="C48" s="168"/>
      <c r="D48" s="168"/>
      <c r="E48" s="168"/>
      <c r="G48"/>
      <c r="H48"/>
      <c r="I48"/>
      <c r="J48"/>
      <c r="K48"/>
    </row>
    <row r="49" spans="1:11" ht="17.45" customHeight="1" x14ac:dyDescent="0.35">
      <c r="A49" s="2"/>
      <c r="C49" s="168"/>
      <c r="D49" s="168"/>
      <c r="E49" s="168"/>
      <c r="G49"/>
      <c r="H49"/>
      <c r="I49"/>
      <c r="J49"/>
      <c r="K49"/>
    </row>
    <row r="50" spans="1:11" ht="17.45" customHeight="1" x14ac:dyDescent="0.25">
      <c r="A50" s="2"/>
      <c r="G50"/>
      <c r="H50"/>
      <c r="I50"/>
      <c r="J50"/>
      <c r="K50"/>
    </row>
    <row r="51" spans="1:11" ht="17.45" customHeight="1" x14ac:dyDescent="0.25">
      <c r="A51" s="2"/>
      <c r="G51"/>
      <c r="H51"/>
      <c r="I51"/>
      <c r="J51"/>
      <c r="K51"/>
    </row>
    <row r="52" spans="1:11" ht="17.45" customHeight="1" x14ac:dyDescent="0.25">
      <c r="A52" s="2"/>
      <c r="G52"/>
      <c r="H52"/>
      <c r="I52"/>
      <c r="J52"/>
      <c r="K52"/>
    </row>
    <row r="53" spans="1:11" ht="17.45" customHeight="1" x14ac:dyDescent="0.25">
      <c r="A53"/>
      <c r="B53"/>
      <c r="C53"/>
      <c r="D53"/>
      <c r="E53"/>
      <c r="F53"/>
      <c r="G53"/>
      <c r="H53"/>
      <c r="I53"/>
      <c r="J53"/>
      <c r="K53"/>
    </row>
    <row r="54" spans="1:11" x14ac:dyDescent="0.25">
      <c r="A54"/>
      <c r="B54"/>
      <c r="C54"/>
      <c r="D54"/>
      <c r="E54"/>
      <c r="F54"/>
      <c r="G54"/>
      <c r="H54"/>
      <c r="I54"/>
      <c r="J54"/>
      <c r="K54"/>
    </row>
    <row r="55" spans="1:11" ht="17.45" customHeight="1" x14ac:dyDescent="0.25">
      <c r="A55"/>
      <c r="B55"/>
      <c r="C55"/>
      <c r="D55"/>
      <c r="E55"/>
      <c r="F55"/>
      <c r="G55"/>
      <c r="H55"/>
      <c r="I55"/>
      <c r="J55"/>
      <c r="K55"/>
    </row>
    <row r="56" spans="1:11" ht="17.45" customHeight="1" x14ac:dyDescent="0.25">
      <c r="A56"/>
      <c r="B56"/>
      <c r="C56"/>
      <c r="D56"/>
      <c r="E56"/>
      <c r="F56"/>
      <c r="G56"/>
      <c r="H56"/>
      <c r="I56"/>
      <c r="J56"/>
      <c r="K56"/>
    </row>
    <row r="57" spans="1:11" ht="17.45" customHeight="1" x14ac:dyDescent="0.25">
      <c r="A57"/>
      <c r="B57"/>
      <c r="C57"/>
      <c r="D57"/>
      <c r="E57"/>
      <c r="F57"/>
      <c r="G57"/>
      <c r="H57"/>
      <c r="I57"/>
      <c r="J57"/>
      <c r="K57"/>
    </row>
    <row r="58" spans="1:11" ht="17.45" customHeight="1" x14ac:dyDescent="0.25">
      <c r="A58"/>
      <c r="B58"/>
      <c r="C58"/>
      <c r="D58"/>
      <c r="E58"/>
      <c r="F58"/>
      <c r="G58"/>
      <c r="H58"/>
      <c r="I58"/>
      <c r="J58"/>
      <c r="K58"/>
    </row>
    <row r="59" spans="1:11" ht="17.45" customHeight="1" x14ac:dyDescent="0.25">
      <c r="A59"/>
      <c r="B59"/>
      <c r="C59"/>
      <c r="D59"/>
      <c r="E59"/>
      <c r="F59"/>
      <c r="G59"/>
      <c r="H59"/>
      <c r="I59"/>
      <c r="J59"/>
      <c r="K59"/>
    </row>
    <row r="60" spans="1:11" ht="17.45" customHeight="1" x14ac:dyDescent="0.25">
      <c r="A60"/>
      <c r="B60"/>
      <c r="C60"/>
      <c r="D60"/>
      <c r="E60"/>
      <c r="F60"/>
      <c r="G60"/>
      <c r="H60"/>
      <c r="I60"/>
      <c r="J60"/>
      <c r="K60"/>
    </row>
    <row r="61" spans="1:11" x14ac:dyDescent="0.25">
      <c r="A61"/>
      <c r="B61"/>
      <c r="C61"/>
      <c r="D61"/>
      <c r="E61"/>
      <c r="F61"/>
      <c r="G61"/>
      <c r="H61"/>
      <c r="I61"/>
      <c r="J61"/>
      <c r="K61"/>
    </row>
    <row r="62" spans="1:11" ht="17.45" customHeight="1" x14ac:dyDescent="0.25">
      <c r="A62"/>
      <c r="B62"/>
      <c r="C62"/>
      <c r="D62"/>
      <c r="E62"/>
      <c r="F62"/>
      <c r="G62"/>
      <c r="H62"/>
      <c r="I62"/>
      <c r="J62"/>
      <c r="K62"/>
    </row>
    <row r="63" spans="1:11" ht="17.45" customHeight="1" x14ac:dyDescent="0.25">
      <c r="A63"/>
      <c r="B63"/>
      <c r="C63"/>
      <c r="D63"/>
      <c r="E63"/>
      <c r="F63"/>
      <c r="G63"/>
      <c r="H63"/>
      <c r="I63"/>
      <c r="J63"/>
      <c r="K63"/>
    </row>
    <row r="64" spans="1:11" ht="17.45" customHeight="1" x14ac:dyDescent="0.25">
      <c r="A64"/>
      <c r="B64"/>
      <c r="C64"/>
      <c r="D64"/>
      <c r="E64"/>
      <c r="F64"/>
      <c r="G64"/>
      <c r="H64"/>
      <c r="I64"/>
      <c r="J64"/>
      <c r="K64"/>
    </row>
    <row r="65" spans="1:11" ht="17.45" customHeight="1" x14ac:dyDescent="0.25">
      <c r="A65"/>
      <c r="B65"/>
      <c r="C65"/>
      <c r="D65"/>
      <c r="E65"/>
      <c r="F65"/>
      <c r="G65"/>
      <c r="H65"/>
      <c r="I65"/>
      <c r="J65"/>
      <c r="K65"/>
    </row>
    <row r="66" spans="1:11" ht="17.45" customHeight="1" x14ac:dyDescent="0.25">
      <c r="A66"/>
      <c r="B66"/>
      <c r="C66"/>
      <c r="D66"/>
      <c r="E66"/>
      <c r="F66"/>
      <c r="G66"/>
      <c r="H66"/>
      <c r="I66"/>
      <c r="J66"/>
      <c r="K66"/>
    </row>
    <row r="67" spans="1:11" ht="17.45" customHeight="1" x14ac:dyDescent="0.25">
      <c r="A67" s="2"/>
      <c r="G67"/>
      <c r="H67"/>
      <c r="I67"/>
      <c r="J67"/>
      <c r="K67"/>
    </row>
    <row r="68" spans="1:11" ht="17.45" customHeight="1" x14ac:dyDescent="0.25">
      <c r="A68" s="2"/>
      <c r="G68"/>
      <c r="H68"/>
      <c r="I68"/>
      <c r="J68"/>
      <c r="K68"/>
    </row>
    <row r="69" spans="1:11" ht="17.45" customHeight="1" x14ac:dyDescent="0.25">
      <c r="A69" s="2"/>
      <c r="G69"/>
      <c r="H69"/>
      <c r="I69"/>
      <c r="J69"/>
      <c r="K69"/>
    </row>
    <row r="70" spans="1:11" ht="17.45" customHeight="1" x14ac:dyDescent="0.25">
      <c r="A70" s="2"/>
      <c r="G70"/>
      <c r="H70"/>
      <c r="I70"/>
      <c r="J70"/>
      <c r="K70"/>
    </row>
    <row r="71" spans="1:11" ht="17.45" customHeight="1" x14ac:dyDescent="0.25">
      <c r="A71" s="2"/>
      <c r="G71"/>
      <c r="H71"/>
      <c r="I71"/>
      <c r="J71"/>
      <c r="K71"/>
    </row>
    <row r="72" spans="1:11" ht="17.45" customHeight="1" x14ac:dyDescent="0.25">
      <c r="A72" s="2"/>
      <c r="G72"/>
      <c r="H72"/>
      <c r="I72"/>
      <c r="J72"/>
      <c r="K72"/>
    </row>
    <row r="73" spans="1:11" ht="17.45" customHeight="1" x14ac:dyDescent="0.25">
      <c r="A73" s="2"/>
      <c r="G73"/>
      <c r="H73"/>
      <c r="I73"/>
      <c r="J73"/>
      <c r="K73"/>
    </row>
    <row r="74" spans="1:11" ht="17.45" customHeight="1" x14ac:dyDescent="0.25">
      <c r="A74" s="2"/>
      <c r="G74"/>
      <c r="H74"/>
      <c r="I74"/>
      <c r="J74"/>
      <c r="K74"/>
    </row>
    <row r="75" spans="1:11" ht="17.45" customHeight="1" x14ac:dyDescent="0.25">
      <c r="A75" s="2"/>
      <c r="G75"/>
      <c r="H75"/>
      <c r="I75"/>
      <c r="J75"/>
      <c r="K75"/>
    </row>
    <row r="76" spans="1:11" ht="17.45" customHeight="1" x14ac:dyDescent="0.25">
      <c r="A76" s="2"/>
      <c r="G76"/>
      <c r="H76"/>
      <c r="I76"/>
      <c r="J76"/>
      <c r="K76"/>
    </row>
    <row r="77" spans="1:11" ht="17.45" customHeight="1" x14ac:dyDescent="0.25">
      <c r="A77" s="2"/>
      <c r="G77"/>
      <c r="H77"/>
      <c r="I77"/>
      <c r="J77"/>
      <c r="K77"/>
    </row>
    <row r="78" spans="1:11" ht="17.45" customHeight="1" x14ac:dyDescent="0.25">
      <c r="A78" s="2"/>
      <c r="G78"/>
      <c r="H78"/>
      <c r="I78"/>
      <c r="J78"/>
      <c r="K78"/>
    </row>
    <row r="79" spans="1:11" ht="17.45" customHeight="1" x14ac:dyDescent="0.25">
      <c r="A79" s="2"/>
      <c r="G79"/>
      <c r="H79"/>
      <c r="I79"/>
      <c r="J79"/>
      <c r="K79"/>
    </row>
    <row r="80" spans="1:11" ht="17.45" customHeight="1" x14ac:dyDescent="0.25">
      <c r="A80" s="2"/>
      <c r="G80"/>
      <c r="H80"/>
      <c r="I80"/>
      <c r="J80"/>
      <c r="K80"/>
    </row>
    <row r="81" spans="1:11" ht="17.45" customHeight="1" x14ac:dyDescent="0.25">
      <c r="A81" s="2"/>
      <c r="G81"/>
      <c r="H81"/>
      <c r="I81"/>
      <c r="J81"/>
      <c r="K81"/>
    </row>
    <row r="82" spans="1:11" ht="17.45" customHeight="1" x14ac:dyDescent="0.25">
      <c r="A82" s="2"/>
      <c r="G82"/>
      <c r="H82"/>
      <c r="I82"/>
      <c r="J82"/>
      <c r="K82"/>
    </row>
    <row r="83" spans="1:11" ht="17.45" customHeight="1" x14ac:dyDescent="0.25">
      <c r="A83" s="2"/>
      <c r="G83"/>
      <c r="H83"/>
      <c r="I83"/>
      <c r="J83"/>
      <c r="K83"/>
    </row>
    <row r="84" spans="1:11" ht="17.45" customHeight="1" x14ac:dyDescent="0.25">
      <c r="A84" s="2"/>
      <c r="G84"/>
      <c r="H84"/>
      <c r="I84"/>
      <c r="J84"/>
      <c r="K84"/>
    </row>
    <row r="85" spans="1:11" ht="17.45" customHeight="1" x14ac:dyDescent="0.25">
      <c r="A85" s="2"/>
      <c r="G85"/>
      <c r="H85"/>
      <c r="I85"/>
      <c r="J85"/>
      <c r="K85"/>
    </row>
    <row r="86" spans="1:11" ht="17.45" customHeight="1" x14ac:dyDescent="0.25">
      <c r="A86" s="2"/>
      <c r="G86"/>
      <c r="H86"/>
      <c r="I86"/>
      <c r="J86"/>
      <c r="K86"/>
    </row>
    <row r="87" spans="1:11" ht="17.45" customHeight="1" x14ac:dyDescent="0.25">
      <c r="A87" s="2"/>
      <c r="G87"/>
      <c r="H87"/>
      <c r="I87"/>
      <c r="J87"/>
      <c r="K87"/>
    </row>
    <row r="88" spans="1:11" x14ac:dyDescent="0.25">
      <c r="A88" s="2"/>
      <c r="G88"/>
      <c r="H88"/>
      <c r="I88"/>
      <c r="J88"/>
      <c r="K88"/>
    </row>
  </sheetData>
  <mergeCells count="4">
    <mergeCell ref="A1:D1"/>
    <mergeCell ref="A3:D3"/>
    <mergeCell ref="A2:D2"/>
    <mergeCell ref="A5:D5"/>
  </mergeCells>
  <pageMargins left="0.7" right="0.7" top="0.75" bottom="0.75" header="0.3" footer="0.3"/>
  <pageSetup paperSize="8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884"/>
  <sheetViews>
    <sheetView zoomScale="85" zoomScaleNormal="85" workbookViewId="0">
      <pane ySplit="5" topLeftCell="A9" activePane="bottomLeft" state="frozen"/>
      <selection activeCell="A2" sqref="A2"/>
      <selection pane="bottomLeft" activeCell="H1" sqref="H1"/>
    </sheetView>
  </sheetViews>
  <sheetFormatPr baseColWidth="10" defaultRowHeight="15" x14ac:dyDescent="0.25"/>
  <cols>
    <col min="1" max="1" width="3.42578125" customWidth="1"/>
    <col min="2" max="2" width="60.85546875" customWidth="1"/>
    <col min="3" max="5" width="18.5703125" customWidth="1"/>
  </cols>
  <sheetData>
    <row r="1" spans="1:6" ht="118.5" customHeight="1" x14ac:dyDescent="0.4">
      <c r="A1" s="5"/>
      <c r="B1" s="202" t="s">
        <v>228</v>
      </c>
      <c r="C1" s="203"/>
      <c r="D1" s="203"/>
      <c r="E1" s="203"/>
      <c r="F1" s="51"/>
    </row>
    <row r="2" spans="1:6" ht="26.25" x14ac:dyDescent="0.4">
      <c r="A2" s="5"/>
      <c r="B2" s="203" t="str">
        <f>'Page de garde'!$A$14</f>
        <v>PRESTATAIRE 1</v>
      </c>
      <c r="C2" s="203"/>
      <c r="D2" s="203"/>
      <c r="E2" s="203"/>
      <c r="F2" s="51"/>
    </row>
    <row r="3" spans="1:6" ht="54" customHeight="1" x14ac:dyDescent="0.25">
      <c r="A3" s="5"/>
      <c r="B3" s="196" t="s">
        <v>165</v>
      </c>
      <c r="C3" s="196"/>
      <c r="D3" s="196"/>
      <c r="E3" s="196"/>
    </row>
    <row r="4" spans="1:6" ht="24" customHeight="1" x14ac:dyDescent="0.25">
      <c r="A4" s="5"/>
      <c r="B4" s="204" t="s">
        <v>183</v>
      </c>
      <c r="C4" s="204"/>
      <c r="D4" s="204"/>
      <c r="E4" s="204"/>
    </row>
    <row r="5" spans="1:6" ht="30" x14ac:dyDescent="0.25">
      <c r="A5" s="6"/>
      <c r="B5" s="29" t="s">
        <v>13</v>
      </c>
      <c r="C5" s="29" t="s">
        <v>166</v>
      </c>
      <c r="D5" s="29" t="s">
        <v>167</v>
      </c>
      <c r="E5" s="30" t="s">
        <v>204</v>
      </c>
    </row>
    <row r="6" spans="1:6" x14ac:dyDescent="0.25">
      <c r="A6" s="7"/>
      <c r="B6" s="41" t="s">
        <v>18</v>
      </c>
      <c r="C6" s="42"/>
      <c r="D6" s="42"/>
      <c r="E6" s="156" t="e">
        <f>AVERAGE(E7:E157)</f>
        <v>#DIV/0!</v>
      </c>
    </row>
    <row r="7" spans="1:6" x14ac:dyDescent="0.25">
      <c r="A7" s="6"/>
      <c r="B7" s="8"/>
      <c r="C7" s="9"/>
      <c r="D7" s="9"/>
      <c r="E7" s="10"/>
    </row>
    <row r="8" spans="1:6" x14ac:dyDescent="0.25">
      <c r="A8" s="6"/>
      <c r="B8" s="12"/>
      <c r="C8" s="13"/>
      <c r="D8" s="9"/>
      <c r="E8" s="10"/>
    </row>
    <row r="9" spans="1:6" x14ac:dyDescent="0.25">
      <c r="A9" s="6"/>
      <c r="B9" s="12"/>
      <c r="C9" s="13"/>
      <c r="D9" s="9"/>
      <c r="E9" s="10"/>
    </row>
    <row r="10" spans="1:6" x14ac:dyDescent="0.25">
      <c r="A10" s="6"/>
      <c r="B10" s="12"/>
      <c r="C10" s="13"/>
      <c r="D10" s="9"/>
      <c r="E10" s="10"/>
    </row>
    <row r="11" spans="1:6" x14ac:dyDescent="0.25">
      <c r="A11" s="6"/>
      <c r="B11" s="12"/>
      <c r="C11" s="13"/>
      <c r="D11" s="9"/>
      <c r="E11" s="10"/>
    </row>
    <row r="12" spans="1:6" x14ac:dyDescent="0.25">
      <c r="A12" s="6"/>
      <c r="B12" s="12"/>
      <c r="C12" s="13"/>
      <c r="D12" s="9"/>
      <c r="E12" s="10"/>
    </row>
    <row r="13" spans="1:6" x14ac:dyDescent="0.25">
      <c r="A13" s="6"/>
      <c r="B13" s="12"/>
      <c r="C13" s="13"/>
      <c r="D13" s="9"/>
      <c r="E13" s="10"/>
    </row>
    <row r="14" spans="1:6" x14ac:dyDescent="0.25">
      <c r="A14" s="6"/>
      <c r="B14" s="12"/>
      <c r="C14" s="13"/>
      <c r="D14" s="9"/>
      <c r="E14" s="10"/>
    </row>
    <row r="15" spans="1:6" x14ac:dyDescent="0.25">
      <c r="A15" s="6"/>
      <c r="B15" s="12"/>
      <c r="C15" s="13"/>
      <c r="D15" s="9"/>
      <c r="E15" s="10"/>
    </row>
    <row r="16" spans="1:6" x14ac:dyDescent="0.25">
      <c r="A16" s="6"/>
      <c r="B16" s="12"/>
      <c r="C16" s="13"/>
      <c r="D16" s="9"/>
      <c r="E16" s="10"/>
    </row>
    <row r="17" spans="1:5" x14ac:dyDescent="0.25">
      <c r="A17" s="6"/>
      <c r="B17" s="12"/>
      <c r="C17" s="13"/>
      <c r="D17" s="9"/>
      <c r="E17" s="10"/>
    </row>
    <row r="18" spans="1:5" x14ac:dyDescent="0.25">
      <c r="A18" s="6"/>
      <c r="B18" s="12"/>
      <c r="C18" s="13"/>
      <c r="D18" s="9"/>
      <c r="E18" s="10"/>
    </row>
    <row r="19" spans="1:5" x14ac:dyDescent="0.25">
      <c r="A19" s="6"/>
      <c r="B19" s="12"/>
      <c r="C19" s="13"/>
      <c r="D19" s="9"/>
      <c r="E19" s="10"/>
    </row>
    <row r="20" spans="1:5" x14ac:dyDescent="0.25">
      <c r="A20" s="6"/>
      <c r="B20" s="12"/>
      <c r="C20" s="13"/>
      <c r="D20" s="9"/>
      <c r="E20" s="10"/>
    </row>
    <row r="21" spans="1:5" x14ac:dyDescent="0.25">
      <c r="A21" s="6"/>
      <c r="B21" s="12"/>
      <c r="C21" s="13"/>
      <c r="D21" s="9"/>
      <c r="E21" s="10"/>
    </row>
    <row r="22" spans="1:5" x14ac:dyDescent="0.25">
      <c r="A22" s="6"/>
      <c r="B22" s="12"/>
      <c r="C22" s="13"/>
      <c r="D22" s="9"/>
      <c r="E22" s="10"/>
    </row>
    <row r="23" spans="1:5" x14ac:dyDescent="0.25">
      <c r="A23" s="6"/>
      <c r="B23" s="12"/>
      <c r="C23" s="13"/>
      <c r="D23" s="9"/>
      <c r="E23" s="10"/>
    </row>
    <row r="24" spans="1:5" x14ac:dyDescent="0.25">
      <c r="A24" s="6"/>
      <c r="B24" s="12"/>
      <c r="C24" s="13"/>
      <c r="D24" s="9"/>
      <c r="E24" s="10"/>
    </row>
    <row r="25" spans="1:5" x14ac:dyDescent="0.25">
      <c r="A25" s="6"/>
      <c r="B25" s="12"/>
      <c r="C25" s="13"/>
      <c r="D25" s="9"/>
      <c r="E25" s="10"/>
    </row>
    <row r="26" spans="1:5" x14ac:dyDescent="0.25">
      <c r="A26" s="6"/>
      <c r="B26" s="12"/>
      <c r="C26" s="13"/>
      <c r="D26" s="9"/>
      <c r="E26" s="10"/>
    </row>
    <row r="27" spans="1:5" x14ac:dyDescent="0.25">
      <c r="A27" s="6"/>
      <c r="B27" s="12"/>
      <c r="C27" s="13"/>
      <c r="D27" s="9"/>
      <c r="E27" s="10"/>
    </row>
    <row r="28" spans="1:5" x14ac:dyDescent="0.25">
      <c r="A28" s="6"/>
      <c r="B28" s="12"/>
      <c r="C28" s="13"/>
      <c r="D28" s="9"/>
      <c r="E28" s="10"/>
    </row>
    <row r="29" spans="1:5" x14ac:dyDescent="0.25">
      <c r="A29" s="6"/>
      <c r="B29" s="12"/>
      <c r="C29" s="13"/>
      <c r="D29" s="9"/>
      <c r="E29" s="10"/>
    </row>
    <row r="30" spans="1:5" x14ac:dyDescent="0.25">
      <c r="A30" s="6"/>
      <c r="B30" s="12"/>
      <c r="C30" s="13"/>
      <c r="D30" s="9"/>
      <c r="E30" s="10"/>
    </row>
    <row r="31" spans="1:5" x14ac:dyDescent="0.25">
      <c r="A31" s="6"/>
      <c r="B31" s="12"/>
      <c r="C31" s="13"/>
      <c r="D31" s="9"/>
      <c r="E31" s="10"/>
    </row>
    <row r="32" spans="1:5" x14ac:dyDescent="0.25">
      <c r="A32" s="6"/>
      <c r="B32" s="12"/>
      <c r="C32" s="13"/>
      <c r="D32" s="9"/>
      <c r="E32" s="10"/>
    </row>
    <row r="33" spans="1:5" x14ac:dyDescent="0.25">
      <c r="A33" s="6"/>
      <c r="B33" s="12"/>
      <c r="C33" s="13"/>
      <c r="D33" s="9"/>
      <c r="E33" s="10"/>
    </row>
    <row r="34" spans="1:5" x14ac:dyDescent="0.25">
      <c r="A34" s="6"/>
      <c r="B34" s="12"/>
      <c r="C34" s="13"/>
      <c r="D34" s="9"/>
      <c r="E34" s="10"/>
    </row>
    <row r="35" spans="1:5" x14ac:dyDescent="0.25">
      <c r="A35" s="6"/>
      <c r="B35" s="12"/>
      <c r="C35" s="13"/>
      <c r="D35" s="9"/>
      <c r="E35" s="10"/>
    </row>
    <row r="36" spans="1:5" x14ac:dyDescent="0.25">
      <c r="A36" s="6"/>
      <c r="B36" s="12"/>
      <c r="C36" s="13"/>
      <c r="D36" s="9"/>
      <c r="E36" s="10"/>
    </row>
    <row r="37" spans="1:5" x14ac:dyDescent="0.25">
      <c r="A37" s="6"/>
      <c r="B37" s="12"/>
      <c r="C37" s="13"/>
      <c r="D37" s="9"/>
      <c r="E37" s="10"/>
    </row>
    <row r="38" spans="1:5" x14ac:dyDescent="0.25">
      <c r="A38" s="6"/>
      <c r="B38" s="12"/>
      <c r="C38" s="13"/>
      <c r="D38" s="9"/>
      <c r="E38" s="10"/>
    </row>
    <row r="39" spans="1:5" x14ac:dyDescent="0.25">
      <c r="A39" s="6"/>
      <c r="B39" s="12"/>
      <c r="C39" s="13"/>
      <c r="D39" s="9"/>
      <c r="E39" s="10"/>
    </row>
    <row r="40" spans="1:5" x14ac:dyDescent="0.25">
      <c r="A40" s="6"/>
      <c r="B40" s="12"/>
      <c r="C40" s="13"/>
      <c r="D40" s="9"/>
      <c r="E40" s="10"/>
    </row>
    <row r="41" spans="1:5" x14ac:dyDescent="0.25">
      <c r="A41" s="6"/>
      <c r="B41" s="12"/>
      <c r="C41" s="13"/>
      <c r="D41" s="9"/>
      <c r="E41" s="10"/>
    </row>
    <row r="42" spans="1:5" x14ac:dyDescent="0.25">
      <c r="A42" s="6"/>
      <c r="B42" s="12"/>
      <c r="C42" s="13"/>
      <c r="D42" s="9"/>
      <c r="E42" s="10"/>
    </row>
    <row r="43" spans="1:5" x14ac:dyDescent="0.25">
      <c r="A43" s="6"/>
      <c r="B43" s="12"/>
      <c r="C43" s="13"/>
      <c r="D43" s="9"/>
      <c r="E43" s="10"/>
    </row>
    <row r="44" spans="1:5" x14ac:dyDescent="0.25">
      <c r="A44" s="6"/>
      <c r="B44" s="12"/>
      <c r="C44" s="13"/>
      <c r="D44" s="9"/>
      <c r="E44" s="10"/>
    </row>
    <row r="45" spans="1:5" x14ac:dyDescent="0.25">
      <c r="A45" s="6"/>
      <c r="B45" s="12"/>
      <c r="C45" s="13"/>
      <c r="D45" s="9"/>
      <c r="E45" s="10"/>
    </row>
    <row r="46" spans="1:5" x14ac:dyDescent="0.25">
      <c r="A46" s="6"/>
      <c r="B46" s="12"/>
      <c r="C46" s="13"/>
      <c r="D46" s="9"/>
      <c r="E46" s="10"/>
    </row>
    <row r="47" spans="1:5" x14ac:dyDescent="0.25">
      <c r="A47" s="6"/>
      <c r="B47" s="12"/>
      <c r="C47" s="13"/>
      <c r="D47" s="9"/>
      <c r="E47" s="10"/>
    </row>
    <row r="48" spans="1:5" x14ac:dyDescent="0.25">
      <c r="A48" s="6"/>
      <c r="B48" s="12"/>
      <c r="C48" s="13"/>
      <c r="D48" s="9"/>
      <c r="E48" s="10"/>
    </row>
    <row r="49" spans="1:5" x14ac:dyDescent="0.25">
      <c r="A49" s="6"/>
      <c r="B49" s="12"/>
      <c r="C49" s="13"/>
      <c r="D49" s="9"/>
      <c r="E49" s="10"/>
    </row>
    <row r="50" spans="1:5" x14ac:dyDescent="0.25">
      <c r="A50" s="6"/>
      <c r="B50" s="12"/>
      <c r="C50" s="13"/>
      <c r="D50" s="9"/>
      <c r="E50" s="10"/>
    </row>
    <row r="51" spans="1:5" x14ac:dyDescent="0.25">
      <c r="A51" s="6"/>
      <c r="B51" s="12"/>
      <c r="C51" s="13"/>
      <c r="D51" s="9"/>
      <c r="E51" s="10"/>
    </row>
    <row r="52" spans="1:5" x14ac:dyDescent="0.25">
      <c r="A52" s="6"/>
      <c r="B52" s="12"/>
      <c r="C52" s="13"/>
      <c r="D52" s="9"/>
      <c r="E52" s="10"/>
    </row>
    <row r="53" spans="1:5" x14ac:dyDescent="0.25">
      <c r="A53" s="6"/>
      <c r="B53" s="12"/>
      <c r="C53" s="13"/>
      <c r="D53" s="9"/>
      <c r="E53" s="10"/>
    </row>
    <row r="54" spans="1:5" x14ac:dyDescent="0.25">
      <c r="A54" s="6"/>
      <c r="B54" s="12"/>
      <c r="C54" s="13"/>
      <c r="D54" s="9"/>
      <c r="E54" s="10"/>
    </row>
    <row r="55" spans="1:5" x14ac:dyDescent="0.25">
      <c r="A55" s="6"/>
      <c r="B55" s="12"/>
      <c r="C55" s="13"/>
      <c r="D55" s="9"/>
      <c r="E55" s="10"/>
    </row>
    <row r="56" spans="1:5" x14ac:dyDescent="0.25">
      <c r="A56" s="6"/>
      <c r="B56" s="12"/>
      <c r="C56" s="13"/>
      <c r="D56" s="9"/>
      <c r="E56" s="10"/>
    </row>
    <row r="57" spans="1:5" x14ac:dyDescent="0.25">
      <c r="A57" s="6"/>
      <c r="B57" s="12"/>
      <c r="C57" s="13"/>
      <c r="D57" s="9"/>
      <c r="E57" s="10"/>
    </row>
    <row r="58" spans="1:5" x14ac:dyDescent="0.25">
      <c r="A58" s="6"/>
      <c r="B58" s="12"/>
      <c r="C58" s="13"/>
      <c r="D58" s="9"/>
      <c r="E58" s="10"/>
    </row>
    <row r="59" spans="1:5" x14ac:dyDescent="0.25">
      <c r="A59" s="6"/>
      <c r="B59" s="12"/>
      <c r="C59" s="13"/>
      <c r="D59" s="9"/>
      <c r="E59" s="10"/>
    </row>
    <row r="60" spans="1:5" x14ac:dyDescent="0.25">
      <c r="A60" s="6"/>
      <c r="B60" s="12"/>
      <c r="C60" s="13"/>
      <c r="D60" s="9"/>
      <c r="E60" s="10"/>
    </row>
    <row r="61" spans="1:5" x14ac:dyDescent="0.25">
      <c r="A61" s="6"/>
      <c r="B61" s="12"/>
      <c r="C61" s="13"/>
      <c r="D61" s="9"/>
      <c r="E61" s="10"/>
    </row>
    <row r="62" spans="1:5" x14ac:dyDescent="0.25">
      <c r="A62" s="6"/>
      <c r="B62" s="12"/>
      <c r="C62" s="13"/>
      <c r="D62" s="9"/>
      <c r="E62" s="10"/>
    </row>
    <row r="63" spans="1:5" x14ac:dyDescent="0.25">
      <c r="A63" s="6"/>
      <c r="B63" s="12"/>
      <c r="C63" s="13"/>
      <c r="D63" s="9"/>
      <c r="E63" s="10"/>
    </row>
    <row r="64" spans="1:5" x14ac:dyDescent="0.25">
      <c r="A64" s="6"/>
      <c r="B64" s="12"/>
      <c r="C64" s="13"/>
      <c r="D64" s="9"/>
      <c r="E64" s="10"/>
    </row>
    <row r="65" spans="1:5" x14ac:dyDescent="0.25">
      <c r="A65" s="6"/>
      <c r="B65" s="12"/>
      <c r="C65" s="13"/>
      <c r="D65" s="9"/>
      <c r="E65" s="10"/>
    </row>
    <row r="66" spans="1:5" x14ac:dyDescent="0.25">
      <c r="A66" s="6"/>
      <c r="B66" s="12"/>
      <c r="C66" s="13"/>
      <c r="D66" s="9"/>
      <c r="E66" s="10"/>
    </row>
    <row r="67" spans="1:5" x14ac:dyDescent="0.25">
      <c r="A67" s="6"/>
      <c r="B67" s="12"/>
      <c r="C67" s="13"/>
      <c r="D67" s="9"/>
      <c r="E67" s="10"/>
    </row>
    <row r="68" spans="1:5" x14ac:dyDescent="0.25">
      <c r="A68" s="6"/>
      <c r="B68" s="12"/>
      <c r="C68" s="13"/>
      <c r="D68" s="9"/>
      <c r="E68" s="10"/>
    </row>
    <row r="69" spans="1:5" x14ac:dyDescent="0.25">
      <c r="A69" s="6"/>
      <c r="B69" s="12"/>
      <c r="C69" s="13"/>
      <c r="D69" s="9"/>
      <c r="E69" s="10"/>
    </row>
    <row r="70" spans="1:5" x14ac:dyDescent="0.25">
      <c r="A70" s="6"/>
      <c r="B70" s="12"/>
      <c r="C70" s="13"/>
      <c r="D70" s="9"/>
      <c r="E70" s="10"/>
    </row>
    <row r="71" spans="1:5" x14ac:dyDescent="0.25">
      <c r="A71" s="6"/>
      <c r="B71" s="12"/>
      <c r="C71" s="13"/>
      <c r="D71" s="9"/>
      <c r="E71" s="10"/>
    </row>
    <row r="72" spans="1:5" x14ac:dyDescent="0.25">
      <c r="A72" s="6"/>
      <c r="B72" s="12"/>
      <c r="C72" s="13"/>
      <c r="D72" s="9"/>
      <c r="E72" s="10"/>
    </row>
    <row r="73" spans="1:5" x14ac:dyDescent="0.25">
      <c r="A73" s="6"/>
      <c r="B73" s="12"/>
      <c r="C73" s="13"/>
      <c r="D73" s="9"/>
      <c r="E73" s="10"/>
    </row>
    <row r="74" spans="1:5" x14ac:dyDescent="0.25">
      <c r="A74" s="6"/>
      <c r="B74" s="12"/>
      <c r="C74" s="13"/>
      <c r="D74" s="9"/>
      <c r="E74" s="10"/>
    </row>
    <row r="75" spans="1:5" x14ac:dyDescent="0.25">
      <c r="A75" s="6"/>
      <c r="B75" s="12"/>
      <c r="C75" s="13"/>
      <c r="D75" s="9"/>
      <c r="E75" s="10"/>
    </row>
    <row r="76" spans="1:5" x14ac:dyDescent="0.25">
      <c r="A76" s="6"/>
      <c r="B76" s="12"/>
      <c r="C76" s="13"/>
      <c r="D76" s="9"/>
      <c r="E76" s="10"/>
    </row>
    <row r="77" spans="1:5" x14ac:dyDescent="0.25">
      <c r="A77" s="6"/>
      <c r="B77" s="12"/>
      <c r="C77" s="13"/>
      <c r="D77" s="9"/>
      <c r="E77" s="10"/>
    </row>
    <row r="78" spans="1:5" x14ac:dyDescent="0.25">
      <c r="A78" s="6"/>
      <c r="B78" s="12"/>
      <c r="C78" s="13"/>
      <c r="D78" s="9"/>
      <c r="E78" s="10"/>
    </row>
    <row r="79" spans="1:5" x14ac:dyDescent="0.25">
      <c r="A79" s="6"/>
      <c r="B79" s="12"/>
      <c r="C79" s="13"/>
      <c r="D79" s="9"/>
      <c r="E79" s="10"/>
    </row>
    <row r="80" spans="1:5" x14ac:dyDescent="0.25">
      <c r="A80" s="6"/>
      <c r="B80" s="12"/>
      <c r="C80" s="13"/>
      <c r="D80" s="13"/>
      <c r="E80" s="10"/>
    </row>
    <row r="81" spans="1:5" x14ac:dyDescent="0.25">
      <c r="A81" s="6"/>
      <c r="B81" s="12"/>
      <c r="C81" s="13"/>
      <c r="D81" s="13"/>
      <c r="E81" s="10"/>
    </row>
    <row r="82" spans="1:5" x14ac:dyDescent="0.25">
      <c r="A82" s="6"/>
      <c r="B82" s="12"/>
      <c r="C82" s="13"/>
      <c r="D82" s="13"/>
      <c r="E82" s="10"/>
    </row>
    <row r="83" spans="1:5" x14ac:dyDescent="0.25">
      <c r="A83" s="6"/>
      <c r="B83" s="12"/>
      <c r="C83" s="13"/>
      <c r="D83" s="13"/>
      <c r="E83" s="10"/>
    </row>
    <row r="84" spans="1:5" x14ac:dyDescent="0.25">
      <c r="A84" s="6"/>
      <c r="B84" s="12"/>
      <c r="C84" s="13"/>
      <c r="D84" s="13"/>
      <c r="E84" s="10"/>
    </row>
    <row r="85" spans="1:5" x14ac:dyDescent="0.25">
      <c r="A85" s="6"/>
      <c r="B85" s="12"/>
      <c r="C85" s="13"/>
      <c r="D85" s="13"/>
      <c r="E85" s="10"/>
    </row>
    <row r="86" spans="1:5" x14ac:dyDescent="0.25">
      <c r="A86" s="6"/>
      <c r="B86" s="12"/>
      <c r="C86" s="13"/>
      <c r="D86" s="13"/>
      <c r="E86" s="10"/>
    </row>
    <row r="87" spans="1:5" x14ac:dyDescent="0.25">
      <c r="A87" s="6"/>
      <c r="B87" s="12"/>
      <c r="C87" s="13"/>
      <c r="D87" s="13"/>
      <c r="E87" s="10"/>
    </row>
    <row r="88" spans="1:5" x14ac:dyDescent="0.25">
      <c r="A88" s="6"/>
      <c r="B88" s="12"/>
      <c r="C88" s="13"/>
      <c r="D88" s="13"/>
      <c r="E88" s="10"/>
    </row>
    <row r="89" spans="1:5" x14ac:dyDescent="0.25">
      <c r="A89" s="6"/>
      <c r="B89" s="12"/>
      <c r="C89" s="13"/>
      <c r="D89" s="13"/>
      <c r="E89" s="10"/>
    </row>
    <row r="90" spans="1:5" x14ac:dyDescent="0.25">
      <c r="A90" s="6"/>
      <c r="B90" s="12"/>
      <c r="C90" s="13"/>
      <c r="D90" s="13"/>
      <c r="E90" s="10"/>
    </row>
    <row r="91" spans="1:5" x14ac:dyDescent="0.25">
      <c r="A91" s="6"/>
      <c r="B91" s="12"/>
      <c r="C91" s="13"/>
      <c r="D91" s="13"/>
      <c r="E91" s="10"/>
    </row>
    <row r="92" spans="1:5" x14ac:dyDescent="0.25">
      <c r="A92" s="6"/>
      <c r="B92" s="12"/>
      <c r="C92" s="13"/>
      <c r="D92" s="13"/>
      <c r="E92" s="10"/>
    </row>
    <row r="93" spans="1:5" x14ac:dyDescent="0.25">
      <c r="A93" s="6"/>
      <c r="B93" s="12"/>
      <c r="C93" s="13"/>
      <c r="D93" s="13"/>
      <c r="E93" s="10"/>
    </row>
    <row r="94" spans="1:5" x14ac:dyDescent="0.25">
      <c r="A94" s="6"/>
      <c r="B94" s="12"/>
      <c r="C94" s="13"/>
      <c r="D94" s="13"/>
      <c r="E94" s="10"/>
    </row>
    <row r="95" spans="1:5" x14ac:dyDescent="0.25">
      <c r="A95" s="6"/>
      <c r="B95" s="12"/>
      <c r="C95" s="13"/>
      <c r="D95" s="13"/>
      <c r="E95" s="10"/>
    </row>
    <row r="96" spans="1:5" x14ac:dyDescent="0.25">
      <c r="A96" s="6"/>
      <c r="B96" s="12"/>
      <c r="C96" s="13"/>
      <c r="D96" s="13"/>
      <c r="E96" s="10"/>
    </row>
    <row r="97" spans="1:5" x14ac:dyDescent="0.25">
      <c r="A97" s="6"/>
      <c r="B97" s="12"/>
      <c r="C97" s="13"/>
      <c r="D97" s="13"/>
      <c r="E97" s="10"/>
    </row>
    <row r="98" spans="1:5" x14ac:dyDescent="0.25">
      <c r="A98" s="6"/>
      <c r="B98" s="12"/>
      <c r="C98" s="13"/>
      <c r="D98" s="13"/>
      <c r="E98" s="10"/>
    </row>
    <row r="99" spans="1:5" x14ac:dyDescent="0.25">
      <c r="A99" s="6"/>
      <c r="B99" s="12"/>
      <c r="C99" s="13"/>
      <c r="D99" s="13"/>
      <c r="E99" s="10"/>
    </row>
    <row r="100" spans="1:5" x14ac:dyDescent="0.25">
      <c r="A100" s="6"/>
      <c r="B100" s="12"/>
      <c r="C100" s="13"/>
      <c r="D100" s="13"/>
      <c r="E100" s="10"/>
    </row>
    <row r="101" spans="1:5" x14ac:dyDescent="0.25">
      <c r="A101" s="6"/>
      <c r="B101" s="12"/>
      <c r="C101" s="13"/>
      <c r="D101" s="13"/>
      <c r="E101" s="10"/>
    </row>
    <row r="102" spans="1:5" x14ac:dyDescent="0.25">
      <c r="A102" s="6"/>
      <c r="B102" s="12"/>
      <c r="C102" s="13"/>
      <c r="D102" s="13"/>
      <c r="E102" s="10"/>
    </row>
    <row r="103" spans="1:5" x14ac:dyDescent="0.25">
      <c r="A103" s="6"/>
      <c r="B103" s="12"/>
      <c r="C103" s="13"/>
      <c r="D103" s="13"/>
      <c r="E103" s="10"/>
    </row>
    <row r="104" spans="1:5" x14ac:dyDescent="0.25">
      <c r="A104" s="6"/>
      <c r="B104" s="12"/>
      <c r="C104" s="13"/>
      <c r="D104" s="13"/>
      <c r="E104" s="10"/>
    </row>
    <row r="105" spans="1:5" x14ac:dyDescent="0.25">
      <c r="A105" s="6"/>
      <c r="B105" s="12"/>
      <c r="C105" s="13"/>
      <c r="D105" s="13"/>
      <c r="E105" s="10"/>
    </row>
    <row r="106" spans="1:5" x14ac:dyDescent="0.25">
      <c r="A106" s="6"/>
      <c r="B106" s="12"/>
      <c r="C106" s="13"/>
      <c r="D106" s="13"/>
      <c r="E106" s="10"/>
    </row>
    <row r="107" spans="1:5" x14ac:dyDescent="0.25">
      <c r="A107" s="6"/>
      <c r="B107" s="12"/>
      <c r="C107" s="13"/>
      <c r="D107" s="13"/>
      <c r="E107" s="10"/>
    </row>
    <row r="108" spans="1:5" x14ac:dyDescent="0.25">
      <c r="A108" s="6"/>
      <c r="B108" s="12"/>
      <c r="C108" s="13"/>
      <c r="D108" s="13"/>
      <c r="E108" s="10"/>
    </row>
    <row r="109" spans="1:5" x14ac:dyDescent="0.25">
      <c r="A109" s="6"/>
      <c r="B109" s="12"/>
      <c r="C109" s="13"/>
      <c r="D109" s="13"/>
      <c r="E109" s="10"/>
    </row>
    <row r="110" spans="1:5" x14ac:dyDescent="0.25">
      <c r="A110" s="6"/>
      <c r="B110" s="12"/>
      <c r="C110" s="13"/>
      <c r="D110" s="13"/>
      <c r="E110" s="10"/>
    </row>
    <row r="111" spans="1:5" x14ac:dyDescent="0.25">
      <c r="A111" s="6"/>
      <c r="B111" s="12"/>
      <c r="C111" s="13"/>
      <c r="D111" s="13"/>
      <c r="E111" s="10"/>
    </row>
    <row r="112" spans="1:5" x14ac:dyDescent="0.25">
      <c r="A112" s="6"/>
      <c r="B112" s="12"/>
      <c r="C112" s="13"/>
      <c r="D112" s="13"/>
      <c r="E112" s="10"/>
    </row>
    <row r="113" spans="1:5" x14ac:dyDescent="0.25">
      <c r="A113" s="6"/>
      <c r="B113" s="12"/>
      <c r="C113" s="13"/>
      <c r="D113" s="13"/>
      <c r="E113" s="10"/>
    </row>
    <row r="114" spans="1:5" x14ac:dyDescent="0.25">
      <c r="A114" s="6"/>
      <c r="B114" s="12"/>
      <c r="C114" s="13"/>
      <c r="D114" s="13"/>
      <c r="E114" s="10"/>
    </row>
    <row r="115" spans="1:5" x14ac:dyDescent="0.25">
      <c r="A115" s="6"/>
      <c r="B115" s="12"/>
      <c r="C115" s="13"/>
      <c r="D115" s="13"/>
      <c r="E115" s="10"/>
    </row>
    <row r="116" spans="1:5" x14ac:dyDescent="0.25">
      <c r="A116" s="6"/>
      <c r="B116" s="12"/>
      <c r="C116" s="13"/>
      <c r="D116" s="13"/>
      <c r="E116" s="10"/>
    </row>
    <row r="117" spans="1:5" x14ac:dyDescent="0.25">
      <c r="A117" s="6"/>
      <c r="B117" s="12"/>
      <c r="C117" s="13"/>
      <c r="D117" s="13"/>
      <c r="E117" s="10"/>
    </row>
    <row r="118" spans="1:5" x14ac:dyDescent="0.25">
      <c r="A118" s="6"/>
      <c r="B118" s="12"/>
      <c r="C118" s="13"/>
      <c r="D118" s="13"/>
      <c r="E118" s="10"/>
    </row>
    <row r="119" spans="1:5" x14ac:dyDescent="0.25">
      <c r="A119" s="6"/>
      <c r="B119" s="12"/>
      <c r="C119" s="13"/>
      <c r="D119" s="13"/>
      <c r="E119" s="10"/>
    </row>
    <row r="120" spans="1:5" x14ac:dyDescent="0.25">
      <c r="A120" s="6"/>
      <c r="B120" s="12"/>
      <c r="C120" s="13"/>
      <c r="D120" s="13"/>
      <c r="E120" s="10"/>
    </row>
    <row r="121" spans="1:5" x14ac:dyDescent="0.25">
      <c r="A121" s="6"/>
      <c r="B121" s="12"/>
      <c r="C121" s="13"/>
      <c r="D121" s="13"/>
      <c r="E121" s="10"/>
    </row>
    <row r="122" spans="1:5" x14ac:dyDescent="0.25">
      <c r="A122" s="6"/>
      <c r="B122" s="12"/>
      <c r="C122" s="13"/>
      <c r="D122" s="13"/>
      <c r="E122" s="10"/>
    </row>
    <row r="123" spans="1:5" x14ac:dyDescent="0.25">
      <c r="A123" s="6"/>
      <c r="B123" s="12"/>
      <c r="C123" s="13"/>
      <c r="D123" s="13"/>
      <c r="E123" s="10"/>
    </row>
    <row r="124" spans="1:5" x14ac:dyDescent="0.25">
      <c r="A124" s="6"/>
      <c r="B124" s="12"/>
      <c r="C124" s="13"/>
      <c r="D124" s="13"/>
      <c r="E124" s="10"/>
    </row>
    <row r="125" spans="1:5" x14ac:dyDescent="0.25">
      <c r="A125" s="6"/>
      <c r="B125" s="12"/>
      <c r="C125" s="13"/>
      <c r="D125" s="13"/>
      <c r="E125" s="10"/>
    </row>
    <row r="126" spans="1:5" x14ac:dyDescent="0.25">
      <c r="A126" s="6"/>
      <c r="B126" s="12"/>
      <c r="C126" s="13"/>
      <c r="D126" s="13"/>
      <c r="E126" s="10"/>
    </row>
    <row r="127" spans="1:5" x14ac:dyDescent="0.25">
      <c r="A127" s="6"/>
      <c r="B127" s="12"/>
      <c r="C127" s="13"/>
      <c r="D127" s="13"/>
      <c r="E127" s="10"/>
    </row>
    <row r="128" spans="1:5" x14ac:dyDescent="0.25">
      <c r="A128" s="6"/>
      <c r="B128" s="12"/>
      <c r="C128" s="13"/>
      <c r="D128" s="13"/>
      <c r="E128" s="10"/>
    </row>
    <row r="129" spans="1:5" x14ac:dyDescent="0.25">
      <c r="A129" s="6"/>
      <c r="B129" s="12"/>
      <c r="C129" s="13"/>
      <c r="D129" s="13"/>
      <c r="E129" s="10"/>
    </row>
    <row r="130" spans="1:5" x14ac:dyDescent="0.25">
      <c r="A130" s="6"/>
      <c r="B130" s="12"/>
      <c r="C130" s="13"/>
      <c r="D130" s="13"/>
      <c r="E130" s="10"/>
    </row>
    <row r="131" spans="1:5" x14ac:dyDescent="0.25">
      <c r="A131" s="6"/>
      <c r="B131" s="12"/>
      <c r="C131" s="13"/>
      <c r="D131" s="13"/>
      <c r="E131" s="10"/>
    </row>
    <row r="132" spans="1:5" x14ac:dyDescent="0.25">
      <c r="A132" s="6"/>
      <c r="B132" s="12"/>
      <c r="C132" s="13"/>
      <c r="D132" s="13"/>
      <c r="E132" s="10"/>
    </row>
    <row r="133" spans="1:5" x14ac:dyDescent="0.25">
      <c r="A133" s="6"/>
      <c r="B133" s="12"/>
      <c r="C133" s="13"/>
      <c r="D133" s="13"/>
      <c r="E133" s="10"/>
    </row>
    <row r="134" spans="1:5" x14ac:dyDescent="0.25">
      <c r="A134" s="6"/>
      <c r="B134" s="12"/>
      <c r="C134" s="13"/>
      <c r="D134" s="13"/>
      <c r="E134" s="10"/>
    </row>
    <row r="135" spans="1:5" x14ac:dyDescent="0.25">
      <c r="A135" s="6"/>
      <c r="B135" s="12"/>
      <c r="C135" s="13"/>
      <c r="D135" s="13"/>
      <c r="E135" s="10"/>
    </row>
    <row r="136" spans="1:5" x14ac:dyDescent="0.25">
      <c r="A136" s="6"/>
      <c r="B136" s="12"/>
      <c r="C136" s="13"/>
      <c r="D136" s="13"/>
      <c r="E136" s="10"/>
    </row>
    <row r="137" spans="1:5" x14ac:dyDescent="0.25">
      <c r="A137" s="6"/>
      <c r="B137" s="12"/>
      <c r="C137" s="13"/>
      <c r="D137" s="13"/>
      <c r="E137" s="10"/>
    </row>
    <row r="138" spans="1:5" x14ac:dyDescent="0.25">
      <c r="A138" s="6"/>
      <c r="B138" s="12"/>
      <c r="C138" s="13"/>
      <c r="D138" s="13"/>
      <c r="E138" s="10"/>
    </row>
    <row r="139" spans="1:5" x14ac:dyDescent="0.25">
      <c r="A139" s="6"/>
      <c r="B139" s="12"/>
      <c r="C139" s="13"/>
      <c r="D139" s="13"/>
      <c r="E139" s="10"/>
    </row>
    <row r="140" spans="1:5" x14ac:dyDescent="0.25">
      <c r="A140" s="6"/>
      <c r="B140" s="12"/>
      <c r="C140" s="13"/>
      <c r="D140" s="13"/>
      <c r="E140" s="10"/>
    </row>
    <row r="141" spans="1:5" x14ac:dyDescent="0.25">
      <c r="A141" s="6"/>
      <c r="B141" s="12"/>
      <c r="C141" s="13"/>
      <c r="D141" s="13"/>
      <c r="E141" s="10"/>
    </row>
    <row r="142" spans="1:5" x14ac:dyDescent="0.25">
      <c r="A142" s="6"/>
      <c r="B142" s="12"/>
      <c r="C142" s="13"/>
      <c r="D142" s="13"/>
      <c r="E142" s="10"/>
    </row>
    <row r="143" spans="1:5" x14ac:dyDescent="0.25">
      <c r="A143" s="6"/>
      <c r="B143" s="12"/>
      <c r="C143" s="13"/>
      <c r="D143" s="13"/>
      <c r="E143" s="10"/>
    </row>
    <row r="144" spans="1:5" x14ac:dyDescent="0.25">
      <c r="A144" s="6"/>
      <c r="B144" s="12"/>
      <c r="C144" s="13"/>
      <c r="D144" s="13"/>
      <c r="E144" s="10"/>
    </row>
    <row r="145" spans="1:5" x14ac:dyDescent="0.25">
      <c r="A145" s="6"/>
      <c r="B145" s="12"/>
      <c r="C145" s="13"/>
      <c r="D145" s="13"/>
      <c r="E145" s="10"/>
    </row>
    <row r="146" spans="1:5" x14ac:dyDescent="0.25">
      <c r="A146" s="6"/>
      <c r="B146" s="12"/>
      <c r="C146" s="13"/>
      <c r="D146" s="13"/>
      <c r="E146" s="10"/>
    </row>
    <row r="147" spans="1:5" x14ac:dyDescent="0.25">
      <c r="A147" s="6"/>
      <c r="B147" s="12"/>
      <c r="C147" s="13"/>
      <c r="D147" s="13"/>
      <c r="E147" s="10"/>
    </row>
    <row r="148" spans="1:5" x14ac:dyDescent="0.25">
      <c r="A148" s="6"/>
      <c r="B148" s="12"/>
      <c r="C148" s="13"/>
      <c r="D148" s="13"/>
      <c r="E148" s="10"/>
    </row>
    <row r="149" spans="1:5" x14ac:dyDescent="0.25">
      <c r="A149" s="6"/>
      <c r="B149" s="12"/>
      <c r="C149" s="13"/>
      <c r="D149" s="13"/>
      <c r="E149" s="10"/>
    </row>
    <row r="150" spans="1:5" x14ac:dyDescent="0.25">
      <c r="A150" s="6"/>
      <c r="B150" s="12"/>
      <c r="C150" s="13"/>
      <c r="D150" s="13"/>
      <c r="E150" s="10"/>
    </row>
    <row r="151" spans="1:5" x14ac:dyDescent="0.25">
      <c r="A151" s="6"/>
      <c r="B151" s="12"/>
      <c r="C151" s="13"/>
      <c r="D151" s="13"/>
      <c r="E151" s="10"/>
    </row>
    <row r="152" spans="1:5" x14ac:dyDescent="0.25">
      <c r="A152" s="6"/>
      <c r="B152" s="12"/>
      <c r="C152" s="13"/>
      <c r="D152" s="13"/>
      <c r="E152" s="10"/>
    </row>
    <row r="153" spans="1:5" x14ac:dyDescent="0.25">
      <c r="A153" s="6"/>
      <c r="B153" s="12"/>
      <c r="C153" s="13"/>
      <c r="D153" s="13"/>
      <c r="E153" s="10"/>
    </row>
    <row r="154" spans="1:5" x14ac:dyDescent="0.25">
      <c r="A154" s="6"/>
      <c r="B154" s="12"/>
      <c r="C154" s="13"/>
      <c r="D154" s="13"/>
      <c r="E154" s="10"/>
    </row>
    <row r="155" spans="1:5" x14ac:dyDescent="0.25">
      <c r="A155" s="6"/>
      <c r="B155" s="12"/>
      <c r="C155" s="13"/>
      <c r="D155" s="13"/>
      <c r="E155" s="10"/>
    </row>
    <row r="156" spans="1:5" x14ac:dyDescent="0.25">
      <c r="A156" s="6"/>
      <c r="B156" s="12"/>
      <c r="C156" s="13"/>
      <c r="D156" s="13"/>
      <c r="E156" s="10"/>
    </row>
    <row r="157" spans="1:5" x14ac:dyDescent="0.25">
      <c r="A157" s="6"/>
      <c r="B157" s="12"/>
      <c r="C157" s="13"/>
      <c r="D157" s="13"/>
      <c r="E157" s="10"/>
    </row>
    <row r="158" spans="1:5" x14ac:dyDescent="0.25">
      <c r="A158" s="6"/>
      <c r="B158" s="31" t="s">
        <v>45</v>
      </c>
      <c r="C158" s="32"/>
      <c r="D158" s="33"/>
      <c r="E158" s="34" t="e">
        <f>AVERAGE(E159:E161)</f>
        <v>#DIV/0!</v>
      </c>
    </row>
    <row r="159" spans="1:5" x14ac:dyDescent="0.25">
      <c r="A159" s="6"/>
      <c r="B159" s="12" t="s">
        <v>203</v>
      </c>
      <c r="C159" s="13"/>
      <c r="D159" s="13"/>
      <c r="E159" s="143"/>
    </row>
    <row r="160" spans="1:5" x14ac:dyDescent="0.25">
      <c r="A160" s="6"/>
      <c r="B160" s="12"/>
      <c r="C160" s="13"/>
      <c r="D160" s="13"/>
      <c r="E160" s="143"/>
    </row>
    <row r="161" spans="1:5" x14ac:dyDescent="0.25">
      <c r="A161" s="6"/>
      <c r="B161" s="12"/>
      <c r="C161" s="13"/>
      <c r="D161" s="13"/>
      <c r="E161" s="143"/>
    </row>
    <row r="162" spans="1:5" x14ac:dyDescent="0.25">
      <c r="A162" s="7"/>
      <c r="B162" s="41" t="s">
        <v>19</v>
      </c>
      <c r="C162" s="42"/>
      <c r="D162" s="42"/>
      <c r="E162" s="42"/>
    </row>
    <row r="163" spans="1:5" x14ac:dyDescent="0.25">
      <c r="A163" s="6"/>
      <c r="B163" s="31" t="s">
        <v>184</v>
      </c>
      <c r="C163" s="32"/>
      <c r="D163" s="33"/>
      <c r="E163" s="34" t="e">
        <f>AVERAGE(E164:E172)</f>
        <v>#DIV/0!</v>
      </c>
    </row>
    <row r="164" spans="1:5" x14ac:dyDescent="0.25">
      <c r="A164" s="6"/>
      <c r="B164" s="12"/>
      <c r="C164" s="13"/>
      <c r="D164" s="13"/>
      <c r="E164" s="10"/>
    </row>
    <row r="165" spans="1:5" x14ac:dyDescent="0.25">
      <c r="A165" s="6"/>
      <c r="B165" s="12"/>
      <c r="C165" s="13"/>
      <c r="D165" s="13"/>
      <c r="E165" s="10"/>
    </row>
    <row r="166" spans="1:5" x14ac:dyDescent="0.25">
      <c r="A166" s="6"/>
      <c r="B166" s="12"/>
      <c r="C166" s="13"/>
      <c r="D166" s="13"/>
      <c r="E166" s="10"/>
    </row>
    <row r="167" spans="1:5" x14ac:dyDescent="0.25">
      <c r="A167" s="6"/>
      <c r="B167" s="12"/>
      <c r="C167" s="13"/>
      <c r="D167" s="13"/>
      <c r="E167" s="10"/>
    </row>
    <row r="168" spans="1:5" x14ac:dyDescent="0.25">
      <c r="A168" s="6"/>
      <c r="B168" s="12"/>
      <c r="C168" s="13"/>
      <c r="D168" s="13"/>
      <c r="E168" s="10"/>
    </row>
    <row r="169" spans="1:5" x14ac:dyDescent="0.25">
      <c r="A169" s="6"/>
      <c r="B169" s="12"/>
      <c r="C169" s="13"/>
      <c r="D169" s="13"/>
      <c r="E169" s="10"/>
    </row>
    <row r="170" spans="1:5" x14ac:dyDescent="0.25">
      <c r="A170" s="6"/>
      <c r="B170" s="12"/>
      <c r="C170" s="13"/>
      <c r="D170" s="13"/>
      <c r="E170" s="10"/>
    </row>
    <row r="171" spans="1:5" x14ac:dyDescent="0.25">
      <c r="A171" s="6"/>
      <c r="B171" s="12"/>
      <c r="C171" s="13"/>
      <c r="D171" s="13"/>
      <c r="E171" s="10"/>
    </row>
    <row r="172" spans="1:5" x14ac:dyDescent="0.25">
      <c r="A172" s="6"/>
      <c r="B172" s="12"/>
      <c r="C172" s="13"/>
      <c r="D172" s="13"/>
      <c r="E172" s="10"/>
    </row>
    <row r="173" spans="1:5" x14ac:dyDescent="0.25">
      <c r="A173" s="6"/>
      <c r="B173" s="31" t="s">
        <v>20</v>
      </c>
      <c r="C173" s="32"/>
      <c r="D173" s="33"/>
      <c r="E173" s="34" t="e">
        <f>AVERAGE(E174:E573)</f>
        <v>#DIV/0!</v>
      </c>
    </row>
    <row r="174" spans="1:5" x14ac:dyDescent="0.25">
      <c r="A174" s="6"/>
      <c r="B174" s="12"/>
      <c r="C174" s="13"/>
      <c r="D174" s="13"/>
      <c r="E174" s="10"/>
    </row>
    <row r="175" spans="1:5" x14ac:dyDescent="0.25">
      <c r="A175" s="6"/>
      <c r="B175" s="12"/>
      <c r="C175" s="13"/>
      <c r="D175" s="13"/>
      <c r="E175" s="10"/>
    </row>
    <row r="176" spans="1:5" x14ac:dyDescent="0.25">
      <c r="A176" s="6"/>
      <c r="B176" s="12"/>
      <c r="C176" s="13"/>
      <c r="D176" s="13"/>
      <c r="E176" s="10"/>
    </row>
    <row r="177" spans="1:5" x14ac:dyDescent="0.25">
      <c r="A177" s="6"/>
      <c r="B177" s="12"/>
      <c r="C177" s="13"/>
      <c r="D177" s="13"/>
      <c r="E177" s="10"/>
    </row>
    <row r="178" spans="1:5" x14ac:dyDescent="0.25">
      <c r="A178" s="6"/>
      <c r="B178" s="12"/>
      <c r="C178" s="13"/>
      <c r="D178" s="13"/>
      <c r="E178" s="10"/>
    </row>
    <row r="179" spans="1:5" x14ac:dyDescent="0.25">
      <c r="A179" s="6"/>
      <c r="B179" s="12"/>
      <c r="C179" s="13"/>
      <c r="D179" s="13"/>
      <c r="E179" s="10"/>
    </row>
    <row r="180" spans="1:5" x14ac:dyDescent="0.25">
      <c r="A180" s="6"/>
      <c r="B180" s="12"/>
      <c r="C180" s="13"/>
      <c r="D180" s="13"/>
      <c r="E180" s="10"/>
    </row>
    <row r="181" spans="1:5" x14ac:dyDescent="0.25">
      <c r="A181" s="6"/>
      <c r="B181" s="12"/>
      <c r="C181" s="13"/>
      <c r="D181" s="13"/>
      <c r="E181" s="10"/>
    </row>
    <row r="182" spans="1:5" x14ac:dyDescent="0.25">
      <c r="A182" s="6"/>
      <c r="B182" s="12"/>
      <c r="C182" s="13"/>
      <c r="D182" s="13"/>
      <c r="E182" s="10"/>
    </row>
    <row r="183" spans="1:5" x14ac:dyDescent="0.25">
      <c r="A183" s="6"/>
      <c r="B183" s="12"/>
      <c r="C183" s="13"/>
      <c r="D183" s="13"/>
      <c r="E183" s="10"/>
    </row>
    <row r="184" spans="1:5" x14ac:dyDescent="0.25">
      <c r="A184" s="6"/>
      <c r="B184" s="12"/>
      <c r="C184" s="13"/>
      <c r="D184" s="13"/>
      <c r="E184" s="10"/>
    </row>
    <row r="185" spans="1:5" x14ac:dyDescent="0.25">
      <c r="A185" s="6"/>
      <c r="B185" s="12"/>
      <c r="C185" s="13"/>
      <c r="D185" s="13"/>
      <c r="E185" s="10"/>
    </row>
    <row r="186" spans="1:5" x14ac:dyDescent="0.25">
      <c r="A186" s="6"/>
      <c r="B186" s="12"/>
      <c r="C186" s="13"/>
      <c r="D186" s="13"/>
      <c r="E186" s="10"/>
    </row>
    <row r="187" spans="1:5" x14ac:dyDescent="0.25">
      <c r="A187" s="6"/>
      <c r="B187" s="12"/>
      <c r="C187" s="13"/>
      <c r="D187" s="13"/>
      <c r="E187" s="10"/>
    </row>
    <row r="188" spans="1:5" x14ac:dyDescent="0.25">
      <c r="A188" s="6"/>
      <c r="B188" s="12"/>
      <c r="C188" s="13"/>
      <c r="D188" s="13"/>
      <c r="E188" s="10"/>
    </row>
    <row r="189" spans="1:5" x14ac:dyDescent="0.25">
      <c r="A189" s="6"/>
      <c r="B189" s="12"/>
      <c r="C189" s="13"/>
      <c r="D189" s="13"/>
      <c r="E189" s="10"/>
    </row>
    <row r="190" spans="1:5" x14ac:dyDescent="0.25">
      <c r="A190" s="6"/>
      <c r="B190" s="12"/>
      <c r="C190" s="13"/>
      <c r="D190" s="13"/>
      <c r="E190" s="10"/>
    </row>
    <row r="191" spans="1:5" x14ac:dyDescent="0.25">
      <c r="A191" s="6"/>
      <c r="B191" s="12"/>
      <c r="C191" s="13"/>
      <c r="D191" s="13"/>
      <c r="E191" s="10"/>
    </row>
    <row r="192" spans="1:5" x14ac:dyDescent="0.25">
      <c r="A192" s="6"/>
      <c r="B192" s="12"/>
      <c r="C192" s="13"/>
      <c r="D192" s="13"/>
      <c r="E192" s="10"/>
    </row>
    <row r="193" spans="1:5" x14ac:dyDescent="0.25">
      <c r="A193" s="6"/>
      <c r="B193" s="12"/>
      <c r="C193" s="13"/>
      <c r="D193" s="13"/>
      <c r="E193" s="10"/>
    </row>
    <row r="194" spans="1:5" x14ac:dyDescent="0.25">
      <c r="A194" s="6"/>
      <c r="B194" s="12"/>
      <c r="C194" s="13"/>
      <c r="D194" s="13"/>
      <c r="E194" s="10"/>
    </row>
    <row r="195" spans="1:5" x14ac:dyDescent="0.25">
      <c r="A195" s="6"/>
      <c r="B195" s="12"/>
      <c r="C195" s="13"/>
      <c r="D195" s="13"/>
      <c r="E195" s="10"/>
    </row>
    <row r="196" spans="1:5" x14ac:dyDescent="0.25">
      <c r="A196" s="6"/>
      <c r="B196" s="12"/>
      <c r="C196" s="13"/>
      <c r="D196" s="13"/>
      <c r="E196" s="10"/>
    </row>
    <row r="197" spans="1:5" x14ac:dyDescent="0.25">
      <c r="A197" s="6"/>
      <c r="B197" s="12"/>
      <c r="C197" s="13"/>
      <c r="D197" s="13"/>
      <c r="E197" s="10"/>
    </row>
    <row r="198" spans="1:5" x14ac:dyDescent="0.25">
      <c r="A198" s="6"/>
      <c r="B198" s="12"/>
      <c r="C198" s="13"/>
      <c r="D198" s="13"/>
      <c r="E198" s="10"/>
    </row>
    <row r="199" spans="1:5" x14ac:dyDescent="0.25">
      <c r="A199" s="6"/>
      <c r="B199" s="12"/>
      <c r="C199" s="13"/>
      <c r="D199" s="13"/>
      <c r="E199" s="10"/>
    </row>
    <row r="200" spans="1:5" x14ac:dyDescent="0.25">
      <c r="A200" s="6"/>
      <c r="B200" s="12"/>
      <c r="C200" s="13"/>
      <c r="D200" s="13"/>
      <c r="E200" s="10"/>
    </row>
    <row r="201" spans="1:5" x14ac:dyDescent="0.25">
      <c r="A201" s="6"/>
      <c r="B201" s="12"/>
      <c r="C201" s="13"/>
      <c r="D201" s="13"/>
      <c r="E201" s="10"/>
    </row>
    <row r="202" spans="1:5" x14ac:dyDescent="0.25">
      <c r="A202" s="6"/>
      <c r="B202" s="12"/>
      <c r="C202" s="13"/>
      <c r="D202" s="13"/>
      <c r="E202" s="10"/>
    </row>
    <row r="203" spans="1:5" x14ac:dyDescent="0.25">
      <c r="A203" s="6"/>
      <c r="B203" s="12"/>
      <c r="C203" s="13"/>
      <c r="D203" s="13"/>
      <c r="E203" s="10"/>
    </row>
    <row r="204" spans="1:5" x14ac:dyDescent="0.25">
      <c r="A204" s="6"/>
      <c r="B204" s="12"/>
      <c r="C204" s="13"/>
      <c r="D204" s="13"/>
      <c r="E204" s="10"/>
    </row>
    <row r="205" spans="1:5" x14ac:dyDescent="0.25">
      <c r="A205" s="6"/>
      <c r="B205" s="12"/>
      <c r="C205" s="13"/>
      <c r="D205" s="13"/>
      <c r="E205" s="10"/>
    </row>
    <row r="206" spans="1:5" x14ac:dyDescent="0.25">
      <c r="A206" s="6"/>
      <c r="B206" s="12"/>
      <c r="C206" s="13"/>
      <c r="D206" s="13"/>
      <c r="E206" s="10"/>
    </row>
    <row r="207" spans="1:5" x14ac:dyDescent="0.25">
      <c r="A207" s="6"/>
      <c r="B207" s="12"/>
      <c r="C207" s="13"/>
      <c r="D207" s="13"/>
      <c r="E207" s="10"/>
    </row>
    <row r="208" spans="1:5" x14ac:dyDescent="0.25">
      <c r="A208" s="6"/>
      <c r="B208" s="12"/>
      <c r="C208" s="13"/>
      <c r="D208" s="13"/>
      <c r="E208" s="10"/>
    </row>
    <row r="209" spans="1:5" x14ac:dyDescent="0.25">
      <c r="A209" s="6"/>
      <c r="B209" s="12"/>
      <c r="C209" s="13"/>
      <c r="D209" s="13"/>
      <c r="E209" s="10"/>
    </row>
    <row r="210" spans="1:5" x14ac:dyDescent="0.25">
      <c r="A210" s="6"/>
      <c r="B210" s="12"/>
      <c r="C210" s="13"/>
      <c r="D210" s="13"/>
      <c r="E210" s="10"/>
    </row>
    <row r="211" spans="1:5" x14ac:dyDescent="0.25">
      <c r="A211" s="6"/>
      <c r="B211" s="12"/>
      <c r="C211" s="13"/>
      <c r="D211" s="13"/>
      <c r="E211" s="10"/>
    </row>
    <row r="212" spans="1:5" x14ac:dyDescent="0.25">
      <c r="A212" s="6"/>
      <c r="B212" s="12"/>
      <c r="C212" s="13"/>
      <c r="D212" s="13"/>
      <c r="E212" s="10"/>
    </row>
    <row r="213" spans="1:5" x14ac:dyDescent="0.25">
      <c r="A213" s="6"/>
      <c r="B213" s="12"/>
      <c r="C213" s="13"/>
      <c r="D213" s="13"/>
      <c r="E213" s="10"/>
    </row>
    <row r="214" spans="1:5" x14ac:dyDescent="0.25">
      <c r="A214" s="6"/>
      <c r="B214" s="12"/>
      <c r="C214" s="13"/>
      <c r="D214" s="13"/>
      <c r="E214" s="10"/>
    </row>
    <row r="215" spans="1:5" x14ac:dyDescent="0.25">
      <c r="A215" s="6"/>
      <c r="B215" s="12"/>
      <c r="C215" s="13"/>
      <c r="D215" s="13"/>
      <c r="E215" s="10"/>
    </row>
    <row r="216" spans="1:5" x14ac:dyDescent="0.25">
      <c r="A216" s="6"/>
      <c r="B216" s="12"/>
      <c r="C216" s="13"/>
      <c r="D216" s="13"/>
      <c r="E216" s="10"/>
    </row>
    <row r="217" spans="1:5" x14ac:dyDescent="0.25">
      <c r="A217" s="6"/>
      <c r="B217" s="12"/>
      <c r="C217" s="13"/>
      <c r="D217" s="13"/>
      <c r="E217" s="10"/>
    </row>
    <row r="218" spans="1:5" x14ac:dyDescent="0.25">
      <c r="A218" s="6"/>
      <c r="B218" s="12"/>
      <c r="C218" s="13"/>
      <c r="D218" s="13"/>
      <c r="E218" s="10"/>
    </row>
    <row r="219" spans="1:5" x14ac:dyDescent="0.25">
      <c r="A219" s="6"/>
      <c r="B219" s="12"/>
      <c r="C219" s="13"/>
      <c r="D219" s="13"/>
      <c r="E219" s="10"/>
    </row>
    <row r="220" spans="1:5" x14ac:dyDescent="0.25">
      <c r="A220" s="6"/>
      <c r="B220" s="12"/>
      <c r="C220" s="13"/>
      <c r="D220" s="13"/>
      <c r="E220" s="10"/>
    </row>
    <row r="221" spans="1:5" x14ac:dyDescent="0.25">
      <c r="A221" s="6"/>
      <c r="B221" s="12"/>
      <c r="C221" s="13"/>
      <c r="D221" s="13"/>
      <c r="E221" s="10"/>
    </row>
    <row r="222" spans="1:5" x14ac:dyDescent="0.25">
      <c r="A222" s="6"/>
      <c r="B222" s="12"/>
      <c r="C222" s="13"/>
      <c r="D222" s="13"/>
      <c r="E222" s="10"/>
    </row>
    <row r="223" spans="1:5" x14ac:dyDescent="0.25">
      <c r="A223" s="6"/>
      <c r="B223" s="12"/>
      <c r="C223" s="13"/>
      <c r="D223" s="13"/>
      <c r="E223" s="10"/>
    </row>
    <row r="224" spans="1:5" x14ac:dyDescent="0.25">
      <c r="A224" s="6"/>
      <c r="B224" s="12"/>
      <c r="C224" s="13"/>
      <c r="D224" s="13"/>
      <c r="E224" s="10"/>
    </row>
    <row r="225" spans="1:5" x14ac:dyDescent="0.25">
      <c r="A225" s="6"/>
      <c r="B225" s="12"/>
      <c r="C225" s="13"/>
      <c r="D225" s="13"/>
      <c r="E225" s="10"/>
    </row>
    <row r="226" spans="1:5" x14ac:dyDescent="0.25">
      <c r="A226" s="6"/>
      <c r="B226" s="12"/>
      <c r="C226" s="13"/>
      <c r="D226" s="13"/>
      <c r="E226" s="10"/>
    </row>
    <row r="227" spans="1:5" x14ac:dyDescent="0.25">
      <c r="A227" s="6"/>
      <c r="B227" s="12"/>
      <c r="C227" s="13"/>
      <c r="D227" s="13"/>
      <c r="E227" s="10"/>
    </row>
    <row r="228" spans="1:5" x14ac:dyDescent="0.25">
      <c r="A228" s="6"/>
      <c r="B228" s="12"/>
      <c r="C228" s="13"/>
      <c r="D228" s="13"/>
      <c r="E228" s="10"/>
    </row>
    <row r="229" spans="1:5" x14ac:dyDescent="0.25">
      <c r="A229" s="6"/>
      <c r="B229" s="12"/>
      <c r="C229" s="13"/>
      <c r="D229" s="13"/>
      <c r="E229" s="10"/>
    </row>
    <row r="230" spans="1:5" x14ac:dyDescent="0.25">
      <c r="A230" s="6"/>
      <c r="B230" s="12"/>
      <c r="C230" s="13"/>
      <c r="D230" s="13"/>
      <c r="E230" s="10"/>
    </row>
    <row r="231" spans="1:5" x14ac:dyDescent="0.25">
      <c r="A231" s="6"/>
      <c r="B231" s="12"/>
      <c r="C231" s="13"/>
      <c r="D231" s="13"/>
      <c r="E231" s="10"/>
    </row>
    <row r="232" spans="1:5" x14ac:dyDescent="0.25">
      <c r="A232" s="6"/>
      <c r="B232" s="12"/>
      <c r="C232" s="13"/>
      <c r="D232" s="13"/>
      <c r="E232" s="10"/>
    </row>
    <row r="233" spans="1:5" x14ac:dyDescent="0.25">
      <c r="A233" s="6"/>
      <c r="B233" s="12"/>
      <c r="C233" s="13"/>
      <c r="D233" s="13"/>
      <c r="E233" s="10"/>
    </row>
    <row r="234" spans="1:5" x14ac:dyDescent="0.25">
      <c r="A234" s="6"/>
      <c r="B234" s="12"/>
      <c r="C234" s="13"/>
      <c r="D234" s="13"/>
      <c r="E234" s="10"/>
    </row>
    <row r="235" spans="1:5" x14ac:dyDescent="0.25">
      <c r="A235" s="6"/>
      <c r="B235" s="12"/>
      <c r="C235" s="13"/>
      <c r="D235" s="13"/>
      <c r="E235" s="10"/>
    </row>
    <row r="236" spans="1:5" x14ac:dyDescent="0.25">
      <c r="A236" s="6"/>
      <c r="B236" s="12"/>
      <c r="C236" s="13"/>
      <c r="D236" s="13"/>
      <c r="E236" s="10"/>
    </row>
    <row r="237" spans="1:5" x14ac:dyDescent="0.25">
      <c r="A237" s="6"/>
      <c r="B237" s="12"/>
      <c r="C237" s="13"/>
      <c r="D237" s="13"/>
      <c r="E237" s="10"/>
    </row>
    <row r="238" spans="1:5" x14ac:dyDescent="0.25">
      <c r="A238" s="6"/>
      <c r="B238" s="12"/>
      <c r="C238" s="13"/>
      <c r="D238" s="13"/>
      <c r="E238" s="10"/>
    </row>
    <row r="239" spans="1:5" x14ac:dyDescent="0.25">
      <c r="A239" s="6"/>
      <c r="B239" s="12"/>
      <c r="C239" s="13"/>
      <c r="D239" s="13"/>
      <c r="E239" s="10"/>
    </row>
    <row r="240" spans="1:5" x14ac:dyDescent="0.25">
      <c r="A240" s="6"/>
      <c r="B240" s="12"/>
      <c r="C240" s="13"/>
      <c r="D240" s="13"/>
      <c r="E240" s="10"/>
    </row>
    <row r="241" spans="1:5" x14ac:dyDescent="0.25">
      <c r="A241" s="6"/>
      <c r="B241" s="12"/>
      <c r="C241" s="13"/>
      <c r="D241" s="13"/>
      <c r="E241" s="10"/>
    </row>
    <row r="242" spans="1:5" x14ac:dyDescent="0.25">
      <c r="A242" s="6"/>
      <c r="B242" s="12"/>
      <c r="C242" s="13"/>
      <c r="D242" s="13"/>
      <c r="E242" s="10"/>
    </row>
    <row r="243" spans="1:5" x14ac:dyDescent="0.25">
      <c r="A243" s="6"/>
      <c r="B243" s="12"/>
      <c r="C243" s="13"/>
      <c r="D243" s="13"/>
      <c r="E243" s="10"/>
    </row>
    <row r="244" spans="1:5" x14ac:dyDescent="0.25">
      <c r="A244" s="6"/>
      <c r="B244" s="12"/>
      <c r="C244" s="13"/>
      <c r="D244" s="13"/>
      <c r="E244" s="10"/>
    </row>
    <row r="245" spans="1:5" x14ac:dyDescent="0.25">
      <c r="A245" s="6"/>
      <c r="B245" s="12"/>
      <c r="C245" s="13"/>
      <c r="D245" s="13"/>
      <c r="E245" s="10"/>
    </row>
    <row r="246" spans="1:5" x14ac:dyDescent="0.25">
      <c r="A246" s="6"/>
      <c r="B246" s="12"/>
      <c r="C246" s="13"/>
      <c r="D246" s="13"/>
      <c r="E246" s="10"/>
    </row>
    <row r="247" spans="1:5" x14ac:dyDescent="0.25">
      <c r="A247" s="6"/>
      <c r="B247" s="12"/>
      <c r="C247" s="13"/>
      <c r="D247" s="13"/>
      <c r="E247" s="10"/>
    </row>
    <row r="248" spans="1:5" x14ac:dyDescent="0.25">
      <c r="A248" s="6"/>
      <c r="B248" s="12"/>
      <c r="C248" s="13"/>
      <c r="D248" s="13"/>
      <c r="E248" s="10"/>
    </row>
    <row r="249" spans="1:5" x14ac:dyDescent="0.25">
      <c r="A249" s="6"/>
      <c r="B249" s="12"/>
      <c r="C249" s="13"/>
      <c r="D249" s="13"/>
      <c r="E249" s="10"/>
    </row>
    <row r="250" spans="1:5" x14ac:dyDescent="0.25">
      <c r="A250" s="6"/>
      <c r="B250" s="12"/>
      <c r="C250" s="13"/>
      <c r="D250" s="13"/>
      <c r="E250" s="10"/>
    </row>
    <row r="251" spans="1:5" x14ac:dyDescent="0.25">
      <c r="A251" s="6"/>
      <c r="B251" s="12"/>
      <c r="C251" s="13"/>
      <c r="D251" s="13"/>
      <c r="E251" s="10"/>
    </row>
    <row r="252" spans="1:5" x14ac:dyDescent="0.25">
      <c r="A252" s="6"/>
      <c r="B252" s="12"/>
      <c r="C252" s="13"/>
      <c r="D252" s="13"/>
      <c r="E252" s="10"/>
    </row>
    <row r="253" spans="1:5" x14ac:dyDescent="0.25">
      <c r="A253" s="6"/>
      <c r="B253" s="12"/>
      <c r="C253" s="13"/>
      <c r="D253" s="13"/>
      <c r="E253" s="10"/>
    </row>
    <row r="254" spans="1:5" x14ac:dyDescent="0.25">
      <c r="A254" s="6"/>
      <c r="B254" s="12"/>
      <c r="C254" s="13"/>
      <c r="D254" s="13"/>
      <c r="E254" s="10"/>
    </row>
    <row r="255" spans="1:5" x14ac:dyDescent="0.25">
      <c r="A255" s="6"/>
      <c r="B255" s="12"/>
      <c r="C255" s="13"/>
      <c r="D255" s="13"/>
      <c r="E255" s="10"/>
    </row>
    <row r="256" spans="1:5" x14ac:dyDescent="0.25">
      <c r="A256" s="6"/>
      <c r="B256" s="12"/>
      <c r="C256" s="13"/>
      <c r="D256" s="13"/>
      <c r="E256" s="10"/>
    </row>
    <row r="257" spans="1:5" x14ac:dyDescent="0.25">
      <c r="A257" s="6"/>
      <c r="B257" s="12"/>
      <c r="C257" s="13"/>
      <c r="D257" s="13"/>
      <c r="E257" s="10"/>
    </row>
    <row r="258" spans="1:5" x14ac:dyDescent="0.25">
      <c r="A258" s="6"/>
      <c r="B258" s="12"/>
      <c r="C258" s="13"/>
      <c r="D258" s="13"/>
      <c r="E258" s="10"/>
    </row>
    <row r="259" spans="1:5" x14ac:dyDescent="0.25">
      <c r="A259" s="6"/>
      <c r="B259" s="12"/>
      <c r="C259" s="13"/>
      <c r="D259" s="13"/>
      <c r="E259" s="10"/>
    </row>
    <row r="260" spans="1:5" x14ac:dyDescent="0.25">
      <c r="A260" s="6"/>
      <c r="B260" s="12"/>
      <c r="C260" s="13"/>
      <c r="D260" s="13"/>
      <c r="E260" s="10"/>
    </row>
    <row r="261" spans="1:5" x14ac:dyDescent="0.25">
      <c r="A261" s="6"/>
      <c r="B261" s="12"/>
      <c r="C261" s="13"/>
      <c r="D261" s="13"/>
      <c r="E261" s="10"/>
    </row>
    <row r="262" spans="1:5" x14ac:dyDescent="0.25">
      <c r="A262" s="6"/>
      <c r="B262" s="12"/>
      <c r="C262" s="13"/>
      <c r="D262" s="13"/>
      <c r="E262" s="10"/>
    </row>
    <row r="263" spans="1:5" x14ac:dyDescent="0.25">
      <c r="A263" s="6"/>
      <c r="B263" s="12"/>
      <c r="C263" s="13"/>
      <c r="D263" s="13"/>
      <c r="E263" s="10"/>
    </row>
    <row r="264" spans="1:5" x14ac:dyDescent="0.25">
      <c r="A264" s="6"/>
      <c r="B264" s="12"/>
      <c r="C264" s="13"/>
      <c r="D264" s="13"/>
      <c r="E264" s="10"/>
    </row>
    <row r="265" spans="1:5" x14ac:dyDescent="0.25">
      <c r="A265" s="6"/>
      <c r="B265" s="12"/>
      <c r="C265" s="13"/>
      <c r="D265" s="13"/>
      <c r="E265" s="10"/>
    </row>
    <row r="266" spans="1:5" x14ac:dyDescent="0.25">
      <c r="A266" s="6"/>
      <c r="B266" s="12"/>
      <c r="C266" s="13"/>
      <c r="D266" s="13"/>
      <c r="E266" s="10"/>
    </row>
    <row r="267" spans="1:5" x14ac:dyDescent="0.25">
      <c r="A267" s="6"/>
      <c r="B267" s="12"/>
      <c r="C267" s="13"/>
      <c r="D267" s="13"/>
      <c r="E267" s="10"/>
    </row>
    <row r="268" spans="1:5" x14ac:dyDescent="0.25">
      <c r="A268" s="6"/>
      <c r="B268" s="12"/>
      <c r="C268" s="13"/>
      <c r="D268" s="13"/>
      <c r="E268" s="10"/>
    </row>
    <row r="269" spans="1:5" x14ac:dyDescent="0.25">
      <c r="A269" s="6"/>
      <c r="B269" s="12"/>
      <c r="C269" s="13"/>
      <c r="D269" s="13"/>
      <c r="E269" s="10"/>
    </row>
    <row r="270" spans="1:5" x14ac:dyDescent="0.25">
      <c r="A270" s="6"/>
      <c r="B270" s="12"/>
      <c r="C270" s="13"/>
      <c r="D270" s="13"/>
      <c r="E270" s="10"/>
    </row>
    <row r="271" spans="1:5" x14ac:dyDescent="0.25">
      <c r="A271" s="6"/>
      <c r="B271" s="12"/>
      <c r="C271" s="13"/>
      <c r="D271" s="13"/>
      <c r="E271" s="10"/>
    </row>
    <row r="272" spans="1:5" x14ac:dyDescent="0.25">
      <c r="A272" s="6"/>
      <c r="B272" s="12"/>
      <c r="C272" s="13"/>
      <c r="D272" s="13"/>
      <c r="E272" s="10"/>
    </row>
    <row r="273" spans="1:5" x14ac:dyDescent="0.25">
      <c r="A273" s="6"/>
      <c r="B273" s="12"/>
      <c r="C273" s="13"/>
      <c r="D273" s="13"/>
      <c r="E273" s="10"/>
    </row>
    <row r="274" spans="1:5" x14ac:dyDescent="0.25">
      <c r="A274" s="6"/>
      <c r="B274" s="12"/>
      <c r="C274" s="13"/>
      <c r="D274" s="13"/>
      <c r="E274" s="10"/>
    </row>
    <row r="275" spans="1:5" x14ac:dyDescent="0.25">
      <c r="A275" s="6"/>
      <c r="B275" s="12"/>
      <c r="C275" s="13"/>
      <c r="D275" s="13"/>
      <c r="E275" s="10"/>
    </row>
    <row r="276" spans="1:5" x14ac:dyDescent="0.25">
      <c r="A276" s="6"/>
      <c r="B276" s="12"/>
      <c r="C276" s="13"/>
      <c r="D276" s="13"/>
      <c r="E276" s="10"/>
    </row>
    <row r="277" spans="1:5" x14ac:dyDescent="0.25">
      <c r="A277" s="6"/>
      <c r="B277" s="12"/>
      <c r="C277" s="13"/>
      <c r="D277" s="13"/>
      <c r="E277" s="10"/>
    </row>
    <row r="278" spans="1:5" x14ac:dyDescent="0.25">
      <c r="A278" s="6"/>
      <c r="B278" s="12"/>
      <c r="C278" s="13"/>
      <c r="D278" s="13"/>
      <c r="E278" s="10"/>
    </row>
    <row r="279" spans="1:5" x14ac:dyDescent="0.25">
      <c r="A279" s="6"/>
      <c r="B279" s="12"/>
      <c r="C279" s="13"/>
      <c r="D279" s="13"/>
      <c r="E279" s="10"/>
    </row>
    <row r="280" spans="1:5" x14ac:dyDescent="0.25">
      <c r="A280" s="6"/>
      <c r="B280" s="12"/>
      <c r="C280" s="13"/>
      <c r="D280" s="13"/>
      <c r="E280" s="10"/>
    </row>
    <row r="281" spans="1:5" x14ac:dyDescent="0.25">
      <c r="A281" s="6"/>
      <c r="B281" s="12"/>
      <c r="C281" s="13"/>
      <c r="D281" s="13"/>
      <c r="E281" s="10"/>
    </row>
    <row r="282" spans="1:5" x14ac:dyDescent="0.25">
      <c r="A282" s="6"/>
      <c r="B282" s="12"/>
      <c r="C282" s="13"/>
      <c r="D282" s="13"/>
      <c r="E282" s="10"/>
    </row>
    <row r="283" spans="1:5" x14ac:dyDescent="0.25">
      <c r="A283" s="6"/>
      <c r="B283" s="12"/>
      <c r="C283" s="13"/>
      <c r="D283" s="13"/>
      <c r="E283" s="10"/>
    </row>
    <row r="284" spans="1:5" x14ac:dyDescent="0.25">
      <c r="A284" s="6"/>
      <c r="B284" s="12"/>
      <c r="C284" s="13"/>
      <c r="D284" s="13"/>
      <c r="E284" s="10"/>
    </row>
    <row r="285" spans="1:5" x14ac:dyDescent="0.25">
      <c r="A285" s="6"/>
      <c r="B285" s="12"/>
      <c r="C285" s="13"/>
      <c r="D285" s="13"/>
      <c r="E285" s="10"/>
    </row>
    <row r="286" spans="1:5" x14ac:dyDescent="0.25">
      <c r="A286" s="6"/>
      <c r="B286" s="12"/>
      <c r="C286" s="13"/>
      <c r="D286" s="13"/>
      <c r="E286" s="10"/>
    </row>
    <row r="287" spans="1:5" x14ac:dyDescent="0.25">
      <c r="A287" s="6"/>
      <c r="B287" s="12"/>
      <c r="C287" s="13"/>
      <c r="D287" s="13"/>
      <c r="E287" s="10"/>
    </row>
    <row r="288" spans="1:5" x14ac:dyDescent="0.25">
      <c r="A288" s="6"/>
      <c r="B288" s="12"/>
      <c r="C288" s="13"/>
      <c r="D288" s="13"/>
      <c r="E288" s="10"/>
    </row>
    <row r="289" spans="1:5" x14ac:dyDescent="0.25">
      <c r="A289" s="6"/>
      <c r="B289" s="12"/>
      <c r="C289" s="13"/>
      <c r="D289" s="13"/>
      <c r="E289" s="10"/>
    </row>
    <row r="290" spans="1:5" x14ac:dyDescent="0.25">
      <c r="A290" s="6"/>
      <c r="B290" s="12"/>
      <c r="C290" s="13"/>
      <c r="D290" s="13"/>
      <c r="E290" s="10"/>
    </row>
    <row r="291" spans="1:5" x14ac:dyDescent="0.25">
      <c r="A291" s="6"/>
      <c r="B291" s="12"/>
      <c r="C291" s="13"/>
      <c r="D291" s="13"/>
      <c r="E291" s="10"/>
    </row>
    <row r="292" spans="1:5" x14ac:dyDescent="0.25">
      <c r="A292" s="6"/>
      <c r="B292" s="12"/>
      <c r="C292" s="13"/>
      <c r="D292" s="13"/>
      <c r="E292" s="10"/>
    </row>
    <row r="293" spans="1:5" x14ac:dyDescent="0.25">
      <c r="A293" s="6"/>
      <c r="B293" s="12"/>
      <c r="C293" s="13"/>
      <c r="D293" s="13"/>
      <c r="E293" s="10"/>
    </row>
    <row r="294" spans="1:5" x14ac:dyDescent="0.25">
      <c r="A294" s="6"/>
      <c r="B294" s="12"/>
      <c r="C294" s="13"/>
      <c r="D294" s="13"/>
      <c r="E294" s="10"/>
    </row>
    <row r="295" spans="1:5" x14ac:dyDescent="0.25">
      <c r="A295" s="6"/>
      <c r="B295" s="12"/>
      <c r="C295" s="13"/>
      <c r="D295" s="13"/>
      <c r="E295" s="10"/>
    </row>
    <row r="296" spans="1:5" x14ac:dyDescent="0.25">
      <c r="A296" s="6"/>
      <c r="B296" s="12"/>
      <c r="C296" s="13"/>
      <c r="D296" s="13"/>
      <c r="E296" s="10"/>
    </row>
    <row r="297" spans="1:5" x14ac:dyDescent="0.25">
      <c r="A297" s="6"/>
      <c r="B297" s="12"/>
      <c r="C297" s="13"/>
      <c r="D297" s="13"/>
      <c r="E297" s="10"/>
    </row>
    <row r="298" spans="1:5" x14ac:dyDescent="0.25">
      <c r="A298" s="6"/>
      <c r="B298" s="12"/>
      <c r="C298" s="13"/>
      <c r="D298" s="13"/>
      <c r="E298" s="10"/>
    </row>
    <row r="299" spans="1:5" x14ac:dyDescent="0.25">
      <c r="A299" s="6"/>
      <c r="B299" s="12"/>
      <c r="C299" s="13"/>
      <c r="D299" s="13"/>
      <c r="E299" s="10"/>
    </row>
    <row r="300" spans="1:5" x14ac:dyDescent="0.25">
      <c r="A300" s="6"/>
      <c r="B300" s="12"/>
      <c r="C300" s="13"/>
      <c r="D300" s="13"/>
      <c r="E300" s="10"/>
    </row>
    <row r="301" spans="1:5" x14ac:dyDescent="0.25">
      <c r="A301" s="6"/>
      <c r="B301" s="12"/>
      <c r="C301" s="13"/>
      <c r="D301" s="13"/>
      <c r="E301" s="10"/>
    </row>
    <row r="302" spans="1:5" x14ac:dyDescent="0.25">
      <c r="A302" s="6"/>
      <c r="B302" s="12"/>
      <c r="C302" s="13"/>
      <c r="D302" s="13"/>
      <c r="E302" s="10"/>
    </row>
    <row r="303" spans="1:5" x14ac:dyDescent="0.25">
      <c r="A303" s="6"/>
      <c r="B303" s="12"/>
      <c r="C303" s="13"/>
      <c r="D303" s="13"/>
      <c r="E303" s="10"/>
    </row>
    <row r="304" spans="1:5" x14ac:dyDescent="0.25">
      <c r="A304" s="6"/>
      <c r="B304" s="12"/>
      <c r="C304" s="13"/>
      <c r="D304" s="13"/>
      <c r="E304" s="10"/>
    </row>
    <row r="305" spans="1:5" x14ac:dyDescent="0.25">
      <c r="A305" s="6"/>
      <c r="B305" s="12"/>
      <c r="C305" s="13"/>
      <c r="D305" s="13"/>
      <c r="E305" s="10"/>
    </row>
    <row r="306" spans="1:5" x14ac:dyDescent="0.25">
      <c r="A306" s="6"/>
      <c r="B306" s="12"/>
      <c r="C306" s="13"/>
      <c r="D306" s="13"/>
      <c r="E306" s="10"/>
    </row>
    <row r="307" spans="1:5" x14ac:dyDescent="0.25">
      <c r="A307" s="6"/>
      <c r="B307" s="12"/>
      <c r="C307" s="13"/>
      <c r="D307" s="13"/>
      <c r="E307" s="10"/>
    </row>
    <row r="308" spans="1:5" x14ac:dyDescent="0.25">
      <c r="A308" s="6"/>
      <c r="B308" s="12"/>
      <c r="C308" s="13"/>
      <c r="D308" s="13"/>
      <c r="E308" s="10"/>
    </row>
    <row r="309" spans="1:5" x14ac:dyDescent="0.25">
      <c r="A309" s="6"/>
      <c r="B309" s="12"/>
      <c r="C309" s="13"/>
      <c r="D309" s="13"/>
      <c r="E309" s="10"/>
    </row>
    <row r="310" spans="1:5" x14ac:dyDescent="0.25">
      <c r="A310" s="6"/>
      <c r="B310" s="12"/>
      <c r="C310" s="13"/>
      <c r="D310" s="13"/>
      <c r="E310" s="10"/>
    </row>
    <row r="311" spans="1:5" x14ac:dyDescent="0.25">
      <c r="A311" s="6"/>
      <c r="B311" s="12"/>
      <c r="C311" s="13"/>
      <c r="D311" s="13"/>
      <c r="E311" s="10"/>
    </row>
    <row r="312" spans="1:5" x14ac:dyDescent="0.25">
      <c r="A312" s="6"/>
      <c r="B312" s="12"/>
      <c r="C312" s="13"/>
      <c r="D312" s="13"/>
      <c r="E312" s="10"/>
    </row>
    <row r="313" spans="1:5" x14ac:dyDescent="0.25">
      <c r="A313" s="6"/>
      <c r="B313" s="12"/>
      <c r="C313" s="13"/>
      <c r="D313" s="13"/>
      <c r="E313" s="10"/>
    </row>
    <row r="314" spans="1:5" x14ac:dyDescent="0.25">
      <c r="A314" s="6"/>
      <c r="B314" s="12"/>
      <c r="C314" s="13"/>
      <c r="D314" s="13"/>
      <c r="E314" s="10"/>
    </row>
    <row r="315" spans="1:5" x14ac:dyDescent="0.25">
      <c r="A315" s="6"/>
      <c r="B315" s="12"/>
      <c r="C315" s="13"/>
      <c r="D315" s="13"/>
      <c r="E315" s="10"/>
    </row>
    <row r="316" spans="1:5" x14ac:dyDescent="0.25">
      <c r="A316" s="6"/>
      <c r="B316" s="12"/>
      <c r="C316" s="13"/>
      <c r="D316" s="13"/>
      <c r="E316" s="10"/>
    </row>
    <row r="317" spans="1:5" x14ac:dyDescent="0.25">
      <c r="A317" s="6"/>
      <c r="B317" s="12"/>
      <c r="C317" s="13"/>
      <c r="D317" s="13"/>
      <c r="E317" s="10"/>
    </row>
    <row r="318" spans="1:5" x14ac:dyDescent="0.25">
      <c r="A318" s="6"/>
      <c r="B318" s="12"/>
      <c r="C318" s="13"/>
      <c r="D318" s="13"/>
      <c r="E318" s="10"/>
    </row>
    <row r="319" spans="1:5" x14ac:dyDescent="0.25">
      <c r="A319" s="6"/>
      <c r="B319" s="12"/>
      <c r="C319" s="13"/>
      <c r="D319" s="13"/>
      <c r="E319" s="10"/>
    </row>
    <row r="320" spans="1:5" x14ac:dyDescent="0.25">
      <c r="A320" s="6"/>
      <c r="B320" s="12"/>
      <c r="C320" s="13"/>
      <c r="D320" s="13"/>
      <c r="E320" s="10"/>
    </row>
    <row r="321" spans="1:5" x14ac:dyDescent="0.25">
      <c r="A321" s="6"/>
      <c r="B321" s="12"/>
      <c r="C321" s="13"/>
      <c r="D321" s="13"/>
      <c r="E321" s="10"/>
    </row>
    <row r="322" spans="1:5" x14ac:dyDescent="0.25">
      <c r="A322" s="6"/>
      <c r="B322" s="12"/>
      <c r="C322" s="13"/>
      <c r="D322" s="13"/>
      <c r="E322" s="10"/>
    </row>
    <row r="323" spans="1:5" x14ac:dyDescent="0.25">
      <c r="A323" s="6"/>
      <c r="B323" s="12"/>
      <c r="C323" s="13"/>
      <c r="D323" s="13"/>
      <c r="E323" s="10"/>
    </row>
    <row r="324" spans="1:5" x14ac:dyDescent="0.25">
      <c r="A324" s="6"/>
      <c r="B324" s="12"/>
      <c r="C324" s="13"/>
      <c r="D324" s="13"/>
      <c r="E324" s="10"/>
    </row>
    <row r="325" spans="1:5" x14ac:dyDescent="0.25">
      <c r="A325" s="6"/>
      <c r="B325" s="12"/>
      <c r="C325" s="13"/>
      <c r="D325" s="13"/>
      <c r="E325" s="10"/>
    </row>
    <row r="326" spans="1:5" x14ac:dyDescent="0.25">
      <c r="A326" s="6"/>
      <c r="B326" s="12"/>
      <c r="C326" s="13"/>
      <c r="D326" s="13"/>
      <c r="E326" s="10"/>
    </row>
    <row r="327" spans="1:5" x14ac:dyDescent="0.25">
      <c r="A327" s="6"/>
      <c r="B327" s="12"/>
      <c r="C327" s="13"/>
      <c r="D327" s="13"/>
      <c r="E327" s="10"/>
    </row>
    <row r="328" spans="1:5" x14ac:dyDescent="0.25">
      <c r="A328" s="6"/>
      <c r="B328" s="12"/>
      <c r="C328" s="13"/>
      <c r="D328" s="13"/>
      <c r="E328" s="10"/>
    </row>
    <row r="329" spans="1:5" x14ac:dyDescent="0.25">
      <c r="A329" s="6"/>
      <c r="B329" s="12"/>
      <c r="C329" s="13"/>
      <c r="D329" s="13"/>
      <c r="E329" s="10"/>
    </row>
    <row r="330" spans="1:5" x14ac:dyDescent="0.25">
      <c r="A330" s="6"/>
      <c r="B330" s="12"/>
      <c r="C330" s="13"/>
      <c r="D330" s="13"/>
      <c r="E330" s="10"/>
    </row>
    <row r="331" spans="1:5" x14ac:dyDescent="0.25">
      <c r="A331" s="6"/>
      <c r="B331" s="12"/>
      <c r="C331" s="13"/>
      <c r="D331" s="13"/>
      <c r="E331" s="10"/>
    </row>
    <row r="332" spans="1:5" x14ac:dyDescent="0.25">
      <c r="A332" s="6"/>
      <c r="B332" s="12"/>
      <c r="C332" s="13"/>
      <c r="D332" s="13"/>
      <c r="E332" s="10"/>
    </row>
    <row r="333" spans="1:5" x14ac:dyDescent="0.25">
      <c r="A333" s="6"/>
      <c r="B333" s="12"/>
      <c r="C333" s="13"/>
      <c r="D333" s="13"/>
      <c r="E333" s="10"/>
    </row>
    <row r="334" spans="1:5" x14ac:dyDescent="0.25">
      <c r="A334" s="6"/>
      <c r="B334" s="12"/>
      <c r="C334" s="13"/>
      <c r="D334" s="13"/>
      <c r="E334" s="10"/>
    </row>
    <row r="335" spans="1:5" x14ac:dyDescent="0.25">
      <c r="A335" s="6"/>
      <c r="B335" s="12"/>
      <c r="C335" s="13"/>
      <c r="D335" s="13"/>
      <c r="E335" s="10"/>
    </row>
    <row r="336" spans="1:5" x14ac:dyDescent="0.25">
      <c r="A336" s="6"/>
      <c r="B336" s="12"/>
      <c r="C336" s="13"/>
      <c r="D336" s="13"/>
      <c r="E336" s="10"/>
    </row>
    <row r="337" spans="1:5" x14ac:dyDescent="0.25">
      <c r="A337" s="6"/>
      <c r="B337" s="12"/>
      <c r="C337" s="13"/>
      <c r="D337" s="13"/>
      <c r="E337" s="10"/>
    </row>
    <row r="338" spans="1:5" x14ac:dyDescent="0.25">
      <c r="A338" s="6"/>
      <c r="B338" s="12"/>
      <c r="C338" s="13"/>
      <c r="D338" s="13"/>
      <c r="E338" s="10"/>
    </row>
    <row r="339" spans="1:5" x14ac:dyDescent="0.25">
      <c r="A339" s="6"/>
      <c r="B339" s="12"/>
      <c r="C339" s="13"/>
      <c r="D339" s="13"/>
      <c r="E339" s="10"/>
    </row>
    <row r="340" spans="1:5" x14ac:dyDescent="0.25">
      <c r="A340" s="6"/>
      <c r="B340" s="12"/>
      <c r="C340" s="13"/>
      <c r="D340" s="13"/>
      <c r="E340" s="10"/>
    </row>
    <row r="341" spans="1:5" x14ac:dyDescent="0.25">
      <c r="A341" s="6"/>
      <c r="B341" s="12"/>
      <c r="C341" s="13"/>
      <c r="D341" s="13"/>
      <c r="E341" s="10"/>
    </row>
    <row r="342" spans="1:5" x14ac:dyDescent="0.25">
      <c r="A342" s="6"/>
      <c r="B342" s="12"/>
      <c r="C342" s="13"/>
      <c r="D342" s="13"/>
      <c r="E342" s="10"/>
    </row>
    <row r="343" spans="1:5" x14ac:dyDescent="0.25">
      <c r="A343" s="6"/>
      <c r="B343" s="12"/>
      <c r="C343" s="13"/>
      <c r="D343" s="13"/>
      <c r="E343" s="10"/>
    </row>
    <row r="344" spans="1:5" x14ac:dyDescent="0.25">
      <c r="A344" s="6"/>
      <c r="B344" s="12"/>
      <c r="C344" s="13"/>
      <c r="D344" s="13"/>
      <c r="E344" s="10"/>
    </row>
    <row r="345" spans="1:5" x14ac:dyDescent="0.25">
      <c r="A345" s="6"/>
      <c r="B345" s="12"/>
      <c r="C345" s="13"/>
      <c r="D345" s="13"/>
      <c r="E345" s="10"/>
    </row>
    <row r="346" spans="1:5" x14ac:dyDescent="0.25">
      <c r="A346" s="6"/>
      <c r="B346" s="12"/>
      <c r="C346" s="13"/>
      <c r="D346" s="13"/>
      <c r="E346" s="10"/>
    </row>
    <row r="347" spans="1:5" x14ac:dyDescent="0.25">
      <c r="A347" s="6"/>
      <c r="B347" s="12"/>
      <c r="C347" s="13"/>
      <c r="D347" s="13"/>
      <c r="E347" s="10"/>
    </row>
    <row r="348" spans="1:5" x14ac:dyDescent="0.25">
      <c r="A348" s="6"/>
      <c r="B348" s="12"/>
      <c r="C348" s="13"/>
      <c r="D348" s="13"/>
      <c r="E348" s="10"/>
    </row>
    <row r="349" spans="1:5" x14ac:dyDescent="0.25">
      <c r="A349" s="6"/>
      <c r="B349" s="12"/>
      <c r="C349" s="13"/>
      <c r="D349" s="13"/>
      <c r="E349" s="10"/>
    </row>
    <row r="350" spans="1:5" x14ac:dyDescent="0.25">
      <c r="A350" s="6"/>
      <c r="B350" s="12"/>
      <c r="C350" s="13"/>
      <c r="D350" s="13"/>
      <c r="E350" s="10"/>
    </row>
    <row r="351" spans="1:5" x14ac:dyDescent="0.25">
      <c r="A351" s="6"/>
      <c r="B351" s="12"/>
      <c r="C351" s="13"/>
      <c r="D351" s="13"/>
      <c r="E351" s="10"/>
    </row>
    <row r="352" spans="1:5" x14ac:dyDescent="0.25">
      <c r="A352" s="6"/>
      <c r="B352" s="12"/>
      <c r="C352" s="13"/>
      <c r="D352" s="13"/>
      <c r="E352" s="10"/>
    </row>
    <row r="353" spans="1:5" x14ac:dyDescent="0.25">
      <c r="A353" s="6"/>
      <c r="B353" s="12"/>
      <c r="C353" s="13"/>
      <c r="D353" s="13"/>
      <c r="E353" s="10"/>
    </row>
    <row r="354" spans="1:5" x14ac:dyDescent="0.25">
      <c r="A354" s="6"/>
      <c r="B354" s="12"/>
      <c r="C354" s="13"/>
      <c r="D354" s="13"/>
      <c r="E354" s="10"/>
    </row>
    <row r="355" spans="1:5" x14ac:dyDescent="0.25">
      <c r="A355" s="6"/>
      <c r="B355" s="12"/>
      <c r="C355" s="13"/>
      <c r="D355" s="13"/>
      <c r="E355" s="10"/>
    </row>
    <row r="356" spans="1:5" x14ac:dyDescent="0.25">
      <c r="A356" s="6"/>
      <c r="B356" s="12"/>
      <c r="C356" s="13"/>
      <c r="D356" s="13"/>
      <c r="E356" s="10"/>
    </row>
    <row r="357" spans="1:5" x14ac:dyDescent="0.25">
      <c r="A357" s="6"/>
      <c r="B357" s="12"/>
      <c r="C357" s="13"/>
      <c r="D357" s="13"/>
      <c r="E357" s="10"/>
    </row>
    <row r="358" spans="1:5" x14ac:dyDescent="0.25">
      <c r="A358" s="6"/>
      <c r="B358" s="12"/>
      <c r="C358" s="13"/>
      <c r="D358" s="13"/>
      <c r="E358" s="10"/>
    </row>
    <row r="359" spans="1:5" x14ac:dyDescent="0.25">
      <c r="A359" s="6"/>
      <c r="B359" s="12"/>
      <c r="C359" s="13"/>
      <c r="D359" s="13"/>
      <c r="E359" s="10"/>
    </row>
    <row r="360" spans="1:5" x14ac:dyDescent="0.25">
      <c r="A360" s="6"/>
      <c r="B360" s="12"/>
      <c r="C360" s="13"/>
      <c r="D360" s="13"/>
      <c r="E360" s="10"/>
    </row>
    <row r="361" spans="1:5" x14ac:dyDescent="0.25">
      <c r="A361" s="6"/>
      <c r="B361" s="12"/>
      <c r="C361" s="13"/>
      <c r="D361" s="13"/>
      <c r="E361" s="10"/>
    </row>
    <row r="362" spans="1:5" x14ac:dyDescent="0.25">
      <c r="A362" s="6"/>
      <c r="B362" s="12"/>
      <c r="C362" s="13"/>
      <c r="D362" s="13"/>
      <c r="E362" s="10"/>
    </row>
    <row r="363" spans="1:5" x14ac:dyDescent="0.25">
      <c r="A363" s="6"/>
      <c r="B363" s="12"/>
      <c r="C363" s="13"/>
      <c r="D363" s="13"/>
      <c r="E363" s="10"/>
    </row>
    <row r="364" spans="1:5" x14ac:dyDescent="0.25">
      <c r="A364" s="6"/>
      <c r="B364" s="12"/>
      <c r="C364" s="13"/>
      <c r="D364" s="13"/>
      <c r="E364" s="10"/>
    </row>
    <row r="365" spans="1:5" x14ac:dyDescent="0.25">
      <c r="A365" s="6"/>
      <c r="B365" s="12"/>
      <c r="C365" s="13"/>
      <c r="D365" s="13"/>
      <c r="E365" s="10"/>
    </row>
    <row r="366" spans="1:5" x14ac:dyDescent="0.25">
      <c r="A366" s="6"/>
      <c r="B366" s="12"/>
      <c r="C366" s="13"/>
      <c r="D366" s="13"/>
      <c r="E366" s="10"/>
    </row>
    <row r="367" spans="1:5" x14ac:dyDescent="0.25">
      <c r="A367" s="6"/>
      <c r="B367" s="12"/>
      <c r="C367" s="13"/>
      <c r="D367" s="13"/>
      <c r="E367" s="10"/>
    </row>
    <row r="368" spans="1:5" x14ac:dyDescent="0.25">
      <c r="A368" s="6"/>
      <c r="B368" s="12"/>
      <c r="C368" s="13"/>
      <c r="D368" s="13"/>
      <c r="E368" s="10"/>
    </row>
    <row r="369" spans="1:5" x14ac:dyDescent="0.25">
      <c r="A369" s="6"/>
      <c r="B369" s="12"/>
      <c r="C369" s="13"/>
      <c r="D369" s="13"/>
      <c r="E369" s="10"/>
    </row>
    <row r="370" spans="1:5" x14ac:dyDescent="0.25">
      <c r="A370" s="6"/>
      <c r="B370" s="12"/>
      <c r="C370" s="13"/>
      <c r="D370" s="13"/>
      <c r="E370" s="10"/>
    </row>
    <row r="371" spans="1:5" x14ac:dyDescent="0.25">
      <c r="A371" s="6"/>
      <c r="B371" s="12"/>
      <c r="C371" s="13"/>
      <c r="D371" s="13"/>
      <c r="E371" s="10"/>
    </row>
    <row r="372" spans="1:5" x14ac:dyDescent="0.25">
      <c r="A372" s="6"/>
      <c r="B372" s="12"/>
      <c r="C372" s="13"/>
      <c r="D372" s="13"/>
      <c r="E372" s="10"/>
    </row>
    <row r="373" spans="1:5" x14ac:dyDescent="0.25">
      <c r="A373" s="6"/>
      <c r="B373" s="12"/>
      <c r="C373" s="13"/>
      <c r="D373" s="13"/>
      <c r="E373" s="10"/>
    </row>
    <row r="374" spans="1:5" x14ac:dyDescent="0.25">
      <c r="A374" s="6"/>
      <c r="B374" s="12"/>
      <c r="C374" s="13"/>
      <c r="D374" s="13"/>
      <c r="E374" s="10"/>
    </row>
    <row r="375" spans="1:5" x14ac:dyDescent="0.25">
      <c r="A375" s="6"/>
      <c r="B375" s="12"/>
      <c r="C375" s="13"/>
      <c r="D375" s="13"/>
      <c r="E375" s="10"/>
    </row>
    <row r="376" spans="1:5" x14ac:dyDescent="0.25">
      <c r="A376" s="6"/>
      <c r="B376" s="12"/>
      <c r="C376" s="13"/>
      <c r="D376" s="13"/>
      <c r="E376" s="10"/>
    </row>
    <row r="377" spans="1:5" x14ac:dyDescent="0.25">
      <c r="A377" s="6"/>
      <c r="B377" s="12"/>
      <c r="C377" s="13"/>
      <c r="D377" s="13"/>
      <c r="E377" s="10"/>
    </row>
    <row r="378" spans="1:5" x14ac:dyDescent="0.25">
      <c r="A378" s="6"/>
      <c r="B378" s="12"/>
      <c r="C378" s="13"/>
      <c r="D378" s="13"/>
      <c r="E378" s="10"/>
    </row>
    <row r="379" spans="1:5" x14ac:dyDescent="0.25">
      <c r="A379" s="6"/>
      <c r="B379" s="12"/>
      <c r="C379" s="13"/>
      <c r="D379" s="13"/>
      <c r="E379" s="10"/>
    </row>
    <row r="380" spans="1:5" x14ac:dyDescent="0.25">
      <c r="A380" s="6"/>
      <c r="B380" s="12"/>
      <c r="C380" s="13"/>
      <c r="D380" s="13"/>
      <c r="E380" s="10"/>
    </row>
    <row r="381" spans="1:5" x14ac:dyDescent="0.25">
      <c r="A381" s="6"/>
      <c r="B381" s="12"/>
      <c r="C381" s="13"/>
      <c r="D381" s="13"/>
      <c r="E381" s="10"/>
    </row>
    <row r="382" spans="1:5" x14ac:dyDescent="0.25">
      <c r="A382" s="6"/>
      <c r="B382" s="12"/>
      <c r="C382" s="13"/>
      <c r="D382" s="13"/>
      <c r="E382" s="10"/>
    </row>
    <row r="383" spans="1:5" x14ac:dyDescent="0.25">
      <c r="A383" s="6"/>
      <c r="B383" s="12"/>
      <c r="C383" s="13"/>
      <c r="D383" s="13"/>
      <c r="E383" s="10"/>
    </row>
    <row r="384" spans="1:5" x14ac:dyDescent="0.25">
      <c r="A384" s="6"/>
      <c r="B384" s="12"/>
      <c r="C384" s="13"/>
      <c r="D384" s="13"/>
      <c r="E384" s="10"/>
    </row>
    <row r="385" spans="1:5" x14ac:dyDescent="0.25">
      <c r="A385" s="6"/>
      <c r="B385" s="12"/>
      <c r="C385" s="13"/>
      <c r="D385" s="13"/>
      <c r="E385" s="10"/>
    </row>
    <row r="386" spans="1:5" x14ac:dyDescent="0.25">
      <c r="A386" s="6"/>
      <c r="B386" s="12"/>
      <c r="C386" s="13"/>
      <c r="D386" s="13"/>
      <c r="E386" s="10"/>
    </row>
    <row r="387" spans="1:5" x14ac:dyDescent="0.25">
      <c r="A387" s="6"/>
      <c r="B387" s="12"/>
      <c r="C387" s="13"/>
      <c r="D387" s="13"/>
      <c r="E387" s="10"/>
    </row>
    <row r="388" spans="1:5" x14ac:dyDescent="0.25">
      <c r="A388" s="6"/>
      <c r="B388" s="12"/>
      <c r="C388" s="13"/>
      <c r="D388" s="13"/>
      <c r="E388" s="10"/>
    </row>
    <row r="389" spans="1:5" x14ac:dyDescent="0.25">
      <c r="A389" s="6"/>
      <c r="B389" s="12"/>
      <c r="C389" s="13"/>
      <c r="D389" s="13"/>
      <c r="E389" s="10"/>
    </row>
    <row r="390" spans="1:5" x14ac:dyDescent="0.25">
      <c r="A390" s="6"/>
      <c r="B390" s="12"/>
      <c r="C390" s="13"/>
      <c r="D390" s="13"/>
      <c r="E390" s="10"/>
    </row>
    <row r="391" spans="1:5" x14ac:dyDescent="0.25">
      <c r="A391" s="6"/>
      <c r="B391" s="12"/>
      <c r="C391" s="13"/>
      <c r="D391" s="13"/>
      <c r="E391" s="10"/>
    </row>
    <row r="392" spans="1:5" x14ac:dyDescent="0.25">
      <c r="A392" s="6"/>
      <c r="B392" s="12"/>
      <c r="C392" s="13"/>
      <c r="D392" s="13"/>
      <c r="E392" s="10"/>
    </row>
    <row r="393" spans="1:5" x14ac:dyDescent="0.25">
      <c r="A393" s="6"/>
      <c r="B393" s="12"/>
      <c r="C393" s="13"/>
      <c r="D393" s="13"/>
      <c r="E393" s="10"/>
    </row>
    <row r="394" spans="1:5" x14ac:dyDescent="0.25">
      <c r="A394" s="6"/>
      <c r="B394" s="12"/>
      <c r="C394" s="13"/>
      <c r="D394" s="13"/>
      <c r="E394" s="10"/>
    </row>
    <row r="395" spans="1:5" x14ac:dyDescent="0.25">
      <c r="A395" s="6"/>
      <c r="B395" s="12"/>
      <c r="C395" s="13"/>
      <c r="D395" s="13"/>
      <c r="E395" s="10"/>
    </row>
    <row r="396" spans="1:5" x14ac:dyDescent="0.25">
      <c r="A396" s="6"/>
      <c r="B396" s="12"/>
      <c r="C396" s="13"/>
      <c r="D396" s="13"/>
      <c r="E396" s="10"/>
    </row>
    <row r="397" spans="1:5" x14ac:dyDescent="0.25">
      <c r="A397" s="6"/>
      <c r="B397" s="12"/>
      <c r="C397" s="13"/>
      <c r="D397" s="13"/>
      <c r="E397" s="10"/>
    </row>
    <row r="398" spans="1:5" x14ac:dyDescent="0.25">
      <c r="A398" s="6"/>
      <c r="B398" s="12"/>
      <c r="C398" s="13"/>
      <c r="D398" s="13"/>
      <c r="E398" s="10"/>
    </row>
    <row r="399" spans="1:5" x14ac:dyDescent="0.25">
      <c r="A399" s="6"/>
      <c r="B399" s="12"/>
      <c r="C399" s="13"/>
      <c r="D399" s="13"/>
      <c r="E399" s="10"/>
    </row>
    <row r="400" spans="1:5" x14ac:dyDescent="0.25">
      <c r="A400" s="6"/>
      <c r="B400" s="12"/>
      <c r="C400" s="13"/>
      <c r="D400" s="13"/>
      <c r="E400" s="10"/>
    </row>
    <row r="401" spans="1:5" x14ac:dyDescent="0.25">
      <c r="A401" s="6"/>
      <c r="B401" s="12"/>
      <c r="C401" s="13"/>
      <c r="D401" s="13"/>
      <c r="E401" s="10"/>
    </row>
    <row r="402" spans="1:5" x14ac:dyDescent="0.25">
      <c r="A402" s="6"/>
      <c r="B402" s="12"/>
      <c r="C402" s="13"/>
      <c r="D402" s="13"/>
      <c r="E402" s="10"/>
    </row>
    <row r="403" spans="1:5" x14ac:dyDescent="0.25">
      <c r="A403" s="6"/>
      <c r="B403" s="12"/>
      <c r="C403" s="13"/>
      <c r="D403" s="13"/>
      <c r="E403" s="10"/>
    </row>
    <row r="404" spans="1:5" x14ac:dyDescent="0.25">
      <c r="A404" s="6"/>
      <c r="B404" s="12"/>
      <c r="C404" s="13"/>
      <c r="D404" s="13"/>
      <c r="E404" s="10"/>
    </row>
    <row r="405" spans="1:5" x14ac:dyDescent="0.25">
      <c r="A405" s="6"/>
      <c r="B405" s="12"/>
      <c r="C405" s="13"/>
      <c r="D405" s="13"/>
      <c r="E405" s="10"/>
    </row>
    <row r="406" spans="1:5" x14ac:dyDescent="0.25">
      <c r="A406" s="6"/>
      <c r="B406" s="12"/>
      <c r="C406" s="13"/>
      <c r="D406" s="13"/>
      <c r="E406" s="10"/>
    </row>
    <row r="407" spans="1:5" x14ac:dyDescent="0.25">
      <c r="A407" s="6"/>
      <c r="B407" s="12"/>
      <c r="C407" s="13"/>
      <c r="D407" s="13"/>
      <c r="E407" s="10"/>
    </row>
    <row r="408" spans="1:5" x14ac:dyDescent="0.25">
      <c r="A408" s="6"/>
      <c r="B408" s="12"/>
      <c r="C408" s="13"/>
      <c r="D408" s="13"/>
      <c r="E408" s="10"/>
    </row>
    <row r="409" spans="1:5" x14ac:dyDescent="0.25">
      <c r="A409" s="6"/>
      <c r="B409" s="12"/>
      <c r="C409" s="13"/>
      <c r="D409" s="13"/>
      <c r="E409" s="10"/>
    </row>
    <row r="410" spans="1:5" x14ac:dyDescent="0.25">
      <c r="A410" s="6"/>
      <c r="B410" s="12"/>
      <c r="C410" s="13"/>
      <c r="D410" s="13"/>
      <c r="E410" s="10"/>
    </row>
    <row r="411" spans="1:5" x14ac:dyDescent="0.25">
      <c r="A411" s="6"/>
      <c r="B411" s="12"/>
      <c r="C411" s="13"/>
      <c r="D411" s="13"/>
      <c r="E411" s="10"/>
    </row>
    <row r="412" spans="1:5" x14ac:dyDescent="0.25">
      <c r="A412" s="6"/>
      <c r="B412" s="12"/>
      <c r="C412" s="13"/>
      <c r="D412" s="13"/>
      <c r="E412" s="10"/>
    </row>
    <row r="413" spans="1:5" x14ac:dyDescent="0.25">
      <c r="A413" s="6"/>
      <c r="B413" s="12"/>
      <c r="C413" s="13"/>
      <c r="D413" s="13"/>
      <c r="E413" s="10"/>
    </row>
    <row r="414" spans="1:5" x14ac:dyDescent="0.25">
      <c r="A414" s="6"/>
      <c r="B414" s="12"/>
      <c r="C414" s="13"/>
      <c r="D414" s="13"/>
      <c r="E414" s="10"/>
    </row>
    <row r="415" spans="1:5" x14ac:dyDescent="0.25">
      <c r="A415" s="6"/>
      <c r="B415" s="12"/>
      <c r="C415" s="13"/>
      <c r="D415" s="13"/>
      <c r="E415" s="10"/>
    </row>
    <row r="416" spans="1:5" x14ac:dyDescent="0.25">
      <c r="A416" s="6"/>
      <c r="B416" s="12"/>
      <c r="C416" s="13"/>
      <c r="D416" s="13"/>
      <c r="E416" s="10"/>
    </row>
    <row r="417" spans="1:5" x14ac:dyDescent="0.25">
      <c r="A417" s="6"/>
      <c r="B417" s="12"/>
      <c r="C417" s="13"/>
      <c r="D417" s="13"/>
      <c r="E417" s="10"/>
    </row>
    <row r="418" spans="1:5" x14ac:dyDescent="0.25">
      <c r="A418" s="6"/>
      <c r="B418" s="12"/>
      <c r="C418" s="13"/>
      <c r="D418" s="13"/>
      <c r="E418" s="10"/>
    </row>
    <row r="419" spans="1:5" x14ac:dyDescent="0.25">
      <c r="A419" s="6"/>
      <c r="B419" s="12"/>
      <c r="C419" s="13"/>
      <c r="D419" s="13"/>
      <c r="E419" s="10"/>
    </row>
    <row r="420" spans="1:5" x14ac:dyDescent="0.25">
      <c r="A420" s="6"/>
      <c r="B420" s="12"/>
      <c r="C420" s="13"/>
      <c r="D420" s="13"/>
      <c r="E420" s="10"/>
    </row>
    <row r="421" spans="1:5" x14ac:dyDescent="0.25">
      <c r="A421" s="6"/>
      <c r="B421" s="12"/>
      <c r="C421" s="13"/>
      <c r="D421" s="13"/>
      <c r="E421" s="10"/>
    </row>
    <row r="422" spans="1:5" x14ac:dyDescent="0.25">
      <c r="A422" s="6"/>
      <c r="B422" s="12"/>
      <c r="C422" s="13"/>
      <c r="D422" s="13"/>
      <c r="E422" s="10"/>
    </row>
    <row r="423" spans="1:5" x14ac:dyDescent="0.25">
      <c r="A423" s="6"/>
      <c r="B423" s="12"/>
      <c r="C423" s="13"/>
      <c r="D423" s="13"/>
      <c r="E423" s="10"/>
    </row>
    <row r="424" spans="1:5" x14ac:dyDescent="0.25">
      <c r="A424" s="6"/>
      <c r="B424" s="12"/>
      <c r="C424" s="13"/>
      <c r="D424" s="13"/>
      <c r="E424" s="10"/>
    </row>
    <row r="425" spans="1:5" x14ac:dyDescent="0.25">
      <c r="A425" s="6"/>
      <c r="B425" s="12"/>
      <c r="C425" s="13"/>
      <c r="D425" s="13"/>
      <c r="E425" s="10"/>
    </row>
    <row r="426" spans="1:5" x14ac:dyDescent="0.25">
      <c r="A426" s="6"/>
      <c r="B426" s="12"/>
      <c r="C426" s="13"/>
      <c r="D426" s="13"/>
      <c r="E426" s="10"/>
    </row>
    <row r="427" spans="1:5" x14ac:dyDescent="0.25">
      <c r="A427" s="6"/>
      <c r="B427" s="12"/>
      <c r="C427" s="13"/>
      <c r="D427" s="13"/>
      <c r="E427" s="10"/>
    </row>
    <row r="428" spans="1:5" x14ac:dyDescent="0.25">
      <c r="A428" s="6"/>
      <c r="B428" s="12"/>
      <c r="C428" s="13"/>
      <c r="D428" s="13"/>
      <c r="E428" s="10"/>
    </row>
    <row r="429" spans="1:5" x14ac:dyDescent="0.25">
      <c r="A429" s="6"/>
      <c r="B429" s="12"/>
      <c r="C429" s="13"/>
      <c r="D429" s="13"/>
      <c r="E429" s="10"/>
    </row>
    <row r="430" spans="1:5" x14ac:dyDescent="0.25">
      <c r="A430" s="6"/>
      <c r="B430" s="12"/>
      <c r="C430" s="13"/>
      <c r="D430" s="13"/>
      <c r="E430" s="10"/>
    </row>
    <row r="431" spans="1:5" x14ac:dyDescent="0.25">
      <c r="A431" s="6"/>
      <c r="B431" s="12"/>
      <c r="C431" s="13"/>
      <c r="D431" s="13"/>
      <c r="E431" s="10"/>
    </row>
    <row r="432" spans="1:5" x14ac:dyDescent="0.25">
      <c r="A432" s="6"/>
      <c r="B432" s="12"/>
      <c r="C432" s="13"/>
      <c r="D432" s="13"/>
      <c r="E432" s="10"/>
    </row>
    <row r="433" spans="1:5" x14ac:dyDescent="0.25">
      <c r="A433" s="6"/>
      <c r="B433" s="12"/>
      <c r="C433" s="13"/>
      <c r="D433" s="13"/>
      <c r="E433" s="10"/>
    </row>
    <row r="434" spans="1:5" x14ac:dyDescent="0.25">
      <c r="A434" s="6"/>
      <c r="B434" s="12"/>
      <c r="C434" s="13"/>
      <c r="D434" s="13"/>
      <c r="E434" s="10"/>
    </row>
    <row r="435" spans="1:5" x14ac:dyDescent="0.25">
      <c r="A435" s="6"/>
      <c r="B435" s="12"/>
      <c r="C435" s="13"/>
      <c r="D435" s="13"/>
      <c r="E435" s="10"/>
    </row>
    <row r="436" spans="1:5" x14ac:dyDescent="0.25">
      <c r="A436" s="6"/>
      <c r="B436" s="12"/>
      <c r="C436" s="13"/>
      <c r="D436" s="13"/>
      <c r="E436" s="10"/>
    </row>
    <row r="437" spans="1:5" x14ac:dyDescent="0.25">
      <c r="A437" s="6"/>
      <c r="B437" s="12"/>
      <c r="C437" s="13"/>
      <c r="D437" s="13"/>
      <c r="E437" s="10"/>
    </row>
    <row r="438" spans="1:5" x14ac:dyDescent="0.25">
      <c r="A438" s="6"/>
      <c r="B438" s="12"/>
      <c r="C438" s="13"/>
      <c r="D438" s="13"/>
      <c r="E438" s="10"/>
    </row>
    <row r="439" spans="1:5" x14ac:dyDescent="0.25">
      <c r="A439" s="6"/>
      <c r="B439" s="12"/>
      <c r="C439" s="13"/>
      <c r="D439" s="13"/>
      <c r="E439" s="10"/>
    </row>
    <row r="440" spans="1:5" x14ac:dyDescent="0.25">
      <c r="A440" s="6"/>
      <c r="B440" s="12"/>
      <c r="C440" s="13"/>
      <c r="D440" s="13"/>
      <c r="E440" s="10"/>
    </row>
    <row r="441" spans="1:5" x14ac:dyDescent="0.25">
      <c r="A441" s="6"/>
      <c r="B441" s="12"/>
      <c r="C441" s="13"/>
      <c r="D441" s="13"/>
      <c r="E441" s="10"/>
    </row>
    <row r="442" spans="1:5" x14ac:dyDescent="0.25">
      <c r="A442" s="6"/>
      <c r="B442" s="12"/>
      <c r="C442" s="13"/>
      <c r="D442" s="13"/>
      <c r="E442" s="10"/>
    </row>
    <row r="443" spans="1:5" x14ac:dyDescent="0.25">
      <c r="A443" s="6"/>
      <c r="B443" s="12"/>
      <c r="C443" s="13"/>
      <c r="D443" s="13"/>
      <c r="E443" s="10"/>
    </row>
    <row r="444" spans="1:5" x14ac:dyDescent="0.25">
      <c r="A444" s="6"/>
      <c r="B444" s="12"/>
      <c r="C444" s="13"/>
      <c r="D444" s="13"/>
      <c r="E444" s="10"/>
    </row>
    <row r="445" spans="1:5" x14ac:dyDescent="0.25">
      <c r="A445" s="6"/>
      <c r="B445" s="12"/>
      <c r="C445" s="13"/>
      <c r="D445" s="13"/>
      <c r="E445" s="10"/>
    </row>
    <row r="446" spans="1:5" x14ac:dyDescent="0.25">
      <c r="A446" s="6"/>
      <c r="B446" s="12"/>
      <c r="C446" s="13"/>
      <c r="D446" s="13"/>
      <c r="E446" s="10"/>
    </row>
    <row r="447" spans="1:5" x14ac:dyDescent="0.25">
      <c r="A447" s="6"/>
      <c r="B447" s="12"/>
      <c r="C447" s="13"/>
      <c r="D447" s="13"/>
      <c r="E447" s="10"/>
    </row>
    <row r="448" spans="1:5" x14ac:dyDescent="0.25">
      <c r="A448" s="6"/>
      <c r="B448" s="12"/>
      <c r="C448" s="13"/>
      <c r="D448" s="13"/>
      <c r="E448" s="10"/>
    </row>
    <row r="449" spans="1:5" x14ac:dyDescent="0.25">
      <c r="A449" s="6"/>
      <c r="B449" s="12"/>
      <c r="C449" s="13"/>
      <c r="D449" s="13"/>
      <c r="E449" s="10"/>
    </row>
    <row r="450" spans="1:5" x14ac:dyDescent="0.25">
      <c r="A450" s="6"/>
      <c r="B450" s="12"/>
      <c r="C450" s="13"/>
      <c r="D450" s="13"/>
      <c r="E450" s="10"/>
    </row>
    <row r="451" spans="1:5" x14ac:dyDescent="0.25">
      <c r="A451" s="6"/>
      <c r="B451" s="12"/>
      <c r="C451" s="13"/>
      <c r="D451" s="13"/>
      <c r="E451" s="10"/>
    </row>
    <row r="452" spans="1:5" x14ac:dyDescent="0.25">
      <c r="A452" s="6"/>
      <c r="B452" s="12"/>
      <c r="C452" s="13"/>
      <c r="D452" s="13"/>
      <c r="E452" s="10"/>
    </row>
    <row r="453" spans="1:5" x14ac:dyDescent="0.25">
      <c r="A453" s="6"/>
      <c r="B453" s="12"/>
      <c r="C453" s="13"/>
      <c r="D453" s="13"/>
      <c r="E453" s="10"/>
    </row>
    <row r="454" spans="1:5" x14ac:dyDescent="0.25">
      <c r="A454" s="6"/>
      <c r="B454" s="12"/>
      <c r="C454" s="13"/>
      <c r="D454" s="13"/>
      <c r="E454" s="10"/>
    </row>
    <row r="455" spans="1:5" x14ac:dyDescent="0.25">
      <c r="A455" s="6"/>
      <c r="B455" s="12"/>
      <c r="C455" s="13"/>
      <c r="D455" s="13"/>
      <c r="E455" s="10"/>
    </row>
    <row r="456" spans="1:5" x14ac:dyDescent="0.25">
      <c r="A456" s="6"/>
      <c r="B456" s="12"/>
      <c r="C456" s="13"/>
      <c r="D456" s="13"/>
      <c r="E456" s="10"/>
    </row>
    <row r="457" spans="1:5" x14ac:dyDescent="0.25">
      <c r="A457" s="6"/>
      <c r="B457" s="12"/>
      <c r="C457" s="13"/>
      <c r="D457" s="13"/>
      <c r="E457" s="10"/>
    </row>
    <row r="458" spans="1:5" x14ac:dyDescent="0.25">
      <c r="A458" s="6"/>
      <c r="B458" s="12"/>
      <c r="C458" s="13"/>
      <c r="D458" s="13"/>
      <c r="E458" s="10"/>
    </row>
    <row r="459" spans="1:5" x14ac:dyDescent="0.25">
      <c r="A459" s="6"/>
      <c r="B459" s="12"/>
      <c r="C459" s="13"/>
      <c r="D459" s="13"/>
      <c r="E459" s="10"/>
    </row>
    <row r="460" spans="1:5" x14ac:dyDescent="0.25">
      <c r="A460" s="6"/>
      <c r="B460" s="12"/>
      <c r="C460" s="13"/>
      <c r="D460" s="13"/>
      <c r="E460" s="10"/>
    </row>
    <row r="461" spans="1:5" x14ac:dyDescent="0.25">
      <c r="A461" s="6"/>
      <c r="B461" s="12"/>
      <c r="C461" s="13"/>
      <c r="D461" s="13"/>
      <c r="E461" s="10"/>
    </row>
    <row r="462" spans="1:5" x14ac:dyDescent="0.25">
      <c r="A462" s="6"/>
      <c r="B462" s="12"/>
      <c r="C462" s="13"/>
      <c r="D462" s="13"/>
      <c r="E462" s="10"/>
    </row>
    <row r="463" spans="1:5" x14ac:dyDescent="0.25">
      <c r="A463" s="6"/>
      <c r="B463" s="12"/>
      <c r="C463" s="13"/>
      <c r="D463" s="13"/>
      <c r="E463" s="10"/>
    </row>
    <row r="464" spans="1:5" x14ac:dyDescent="0.25">
      <c r="A464" s="6"/>
      <c r="B464" s="12"/>
      <c r="C464" s="13"/>
      <c r="D464" s="13"/>
      <c r="E464" s="10"/>
    </row>
    <row r="465" spans="1:5" x14ac:dyDescent="0.25">
      <c r="A465" s="6"/>
      <c r="B465" s="12"/>
      <c r="C465" s="13"/>
      <c r="D465" s="13"/>
      <c r="E465" s="10"/>
    </row>
    <row r="466" spans="1:5" x14ac:dyDescent="0.25">
      <c r="A466" s="6"/>
      <c r="B466" s="12"/>
      <c r="C466" s="13"/>
      <c r="D466" s="13"/>
      <c r="E466" s="10"/>
    </row>
    <row r="467" spans="1:5" x14ac:dyDescent="0.25">
      <c r="A467" s="6"/>
      <c r="B467" s="12"/>
      <c r="C467" s="13"/>
      <c r="D467" s="13"/>
      <c r="E467" s="10"/>
    </row>
    <row r="468" spans="1:5" x14ac:dyDescent="0.25">
      <c r="A468" s="6"/>
      <c r="B468" s="12"/>
      <c r="C468" s="13"/>
      <c r="D468" s="13"/>
      <c r="E468" s="10"/>
    </row>
    <row r="469" spans="1:5" x14ac:dyDescent="0.25">
      <c r="A469" s="6"/>
      <c r="B469" s="12"/>
      <c r="C469" s="13"/>
      <c r="D469" s="13"/>
      <c r="E469" s="10"/>
    </row>
    <row r="470" spans="1:5" x14ac:dyDescent="0.25">
      <c r="A470" s="6"/>
      <c r="B470" s="12"/>
      <c r="C470" s="13"/>
      <c r="D470" s="13"/>
      <c r="E470" s="10"/>
    </row>
    <row r="471" spans="1:5" x14ac:dyDescent="0.25">
      <c r="A471" s="6"/>
      <c r="B471" s="12"/>
      <c r="C471" s="13"/>
      <c r="D471" s="13"/>
      <c r="E471" s="10"/>
    </row>
    <row r="472" spans="1:5" x14ac:dyDescent="0.25">
      <c r="A472" s="6"/>
      <c r="B472" s="12"/>
      <c r="C472" s="13"/>
      <c r="D472" s="13"/>
      <c r="E472" s="10"/>
    </row>
    <row r="473" spans="1:5" x14ac:dyDescent="0.25">
      <c r="A473" s="6"/>
      <c r="B473" s="12"/>
      <c r="C473" s="13"/>
      <c r="D473" s="13"/>
      <c r="E473" s="10"/>
    </row>
    <row r="474" spans="1:5" x14ac:dyDescent="0.25">
      <c r="A474" s="6"/>
      <c r="B474" s="12"/>
      <c r="C474" s="13"/>
      <c r="D474" s="13"/>
      <c r="E474" s="10"/>
    </row>
    <row r="475" spans="1:5" x14ac:dyDescent="0.25">
      <c r="A475" s="6"/>
      <c r="B475" s="12"/>
      <c r="C475" s="13"/>
      <c r="D475" s="13"/>
      <c r="E475" s="10"/>
    </row>
    <row r="476" spans="1:5" x14ac:dyDescent="0.25">
      <c r="A476" s="6"/>
      <c r="B476" s="12"/>
      <c r="C476" s="13"/>
      <c r="D476" s="13"/>
      <c r="E476" s="10"/>
    </row>
    <row r="477" spans="1:5" x14ac:dyDescent="0.25">
      <c r="A477" s="6"/>
      <c r="B477" s="12"/>
      <c r="C477" s="13"/>
      <c r="D477" s="13"/>
      <c r="E477" s="10"/>
    </row>
    <row r="478" spans="1:5" x14ac:dyDescent="0.25">
      <c r="A478" s="6"/>
      <c r="B478" s="12"/>
      <c r="C478" s="13"/>
      <c r="D478" s="13"/>
      <c r="E478" s="10"/>
    </row>
    <row r="479" spans="1:5" x14ac:dyDescent="0.25">
      <c r="A479" s="6"/>
      <c r="B479" s="12"/>
      <c r="C479" s="13"/>
      <c r="D479" s="13"/>
      <c r="E479" s="10"/>
    </row>
    <row r="480" spans="1:5" x14ac:dyDescent="0.25">
      <c r="A480" s="6"/>
      <c r="B480" s="12"/>
      <c r="C480" s="13"/>
      <c r="D480" s="13"/>
      <c r="E480" s="10"/>
    </row>
    <row r="481" spans="1:5" x14ac:dyDescent="0.25">
      <c r="A481" s="6"/>
      <c r="B481" s="12"/>
      <c r="C481" s="13"/>
      <c r="D481" s="13"/>
      <c r="E481" s="10"/>
    </row>
    <row r="482" spans="1:5" x14ac:dyDescent="0.25">
      <c r="A482" s="6"/>
      <c r="B482" s="12"/>
      <c r="C482" s="13"/>
      <c r="D482" s="13"/>
      <c r="E482" s="10"/>
    </row>
    <row r="483" spans="1:5" x14ac:dyDescent="0.25">
      <c r="A483" s="6"/>
      <c r="B483" s="12"/>
      <c r="C483" s="13"/>
      <c r="D483" s="13"/>
      <c r="E483" s="10"/>
    </row>
    <row r="484" spans="1:5" x14ac:dyDescent="0.25">
      <c r="A484" s="6"/>
      <c r="B484" s="12"/>
      <c r="C484" s="13"/>
      <c r="D484" s="13"/>
      <c r="E484" s="10"/>
    </row>
    <row r="485" spans="1:5" x14ac:dyDescent="0.25">
      <c r="A485" s="6"/>
      <c r="B485" s="12"/>
      <c r="C485" s="13"/>
      <c r="D485" s="13"/>
      <c r="E485" s="10"/>
    </row>
    <row r="486" spans="1:5" x14ac:dyDescent="0.25">
      <c r="A486" s="6"/>
      <c r="B486" s="12"/>
      <c r="C486" s="13"/>
      <c r="D486" s="13"/>
      <c r="E486" s="10"/>
    </row>
    <row r="487" spans="1:5" x14ac:dyDescent="0.25">
      <c r="A487" s="6"/>
      <c r="B487" s="12"/>
      <c r="C487" s="13"/>
      <c r="D487" s="13"/>
      <c r="E487" s="10"/>
    </row>
    <row r="488" spans="1:5" x14ac:dyDescent="0.25">
      <c r="A488" s="6"/>
      <c r="B488" s="12"/>
      <c r="C488" s="13"/>
      <c r="D488" s="13"/>
      <c r="E488" s="10"/>
    </row>
    <row r="489" spans="1:5" x14ac:dyDescent="0.25">
      <c r="A489" s="6"/>
      <c r="B489" s="12"/>
      <c r="C489" s="13"/>
      <c r="D489" s="13"/>
      <c r="E489" s="10"/>
    </row>
    <row r="490" spans="1:5" x14ac:dyDescent="0.25">
      <c r="A490" s="6"/>
      <c r="B490" s="12"/>
      <c r="C490" s="13"/>
      <c r="D490" s="13"/>
      <c r="E490" s="10"/>
    </row>
    <row r="491" spans="1:5" x14ac:dyDescent="0.25">
      <c r="A491" s="6"/>
      <c r="B491" s="12"/>
      <c r="C491" s="13"/>
      <c r="D491" s="13"/>
      <c r="E491" s="10"/>
    </row>
    <row r="492" spans="1:5" x14ac:dyDescent="0.25">
      <c r="A492" s="6"/>
      <c r="B492" s="12"/>
      <c r="C492" s="13"/>
      <c r="D492" s="13"/>
      <c r="E492" s="10"/>
    </row>
    <row r="493" spans="1:5" x14ac:dyDescent="0.25">
      <c r="A493" s="6"/>
      <c r="B493" s="12"/>
      <c r="C493" s="13"/>
      <c r="D493" s="13"/>
      <c r="E493" s="10"/>
    </row>
    <row r="494" spans="1:5" x14ac:dyDescent="0.25">
      <c r="A494" s="6"/>
      <c r="B494" s="12"/>
      <c r="C494" s="13"/>
      <c r="D494" s="13"/>
      <c r="E494" s="10"/>
    </row>
    <row r="495" spans="1:5" x14ac:dyDescent="0.25">
      <c r="A495" s="6"/>
      <c r="B495" s="12"/>
      <c r="C495" s="13"/>
      <c r="D495" s="13"/>
      <c r="E495" s="10"/>
    </row>
    <row r="496" spans="1:5" x14ac:dyDescent="0.25">
      <c r="A496" s="6"/>
      <c r="B496" s="12"/>
      <c r="C496" s="13"/>
      <c r="D496" s="13"/>
      <c r="E496" s="10"/>
    </row>
    <row r="497" spans="1:5" x14ac:dyDescent="0.25">
      <c r="A497" s="6"/>
      <c r="B497" s="12"/>
      <c r="C497" s="13"/>
      <c r="D497" s="13"/>
      <c r="E497" s="10"/>
    </row>
    <row r="498" spans="1:5" x14ac:dyDescent="0.25">
      <c r="A498" s="6"/>
      <c r="B498" s="12"/>
      <c r="C498" s="13"/>
      <c r="D498" s="13"/>
      <c r="E498" s="10"/>
    </row>
    <row r="499" spans="1:5" x14ac:dyDescent="0.25">
      <c r="A499" s="6"/>
      <c r="B499" s="12"/>
      <c r="C499" s="13"/>
      <c r="D499" s="13"/>
      <c r="E499" s="10"/>
    </row>
    <row r="500" spans="1:5" x14ac:dyDescent="0.25">
      <c r="A500" s="6"/>
      <c r="B500" s="12"/>
      <c r="C500" s="13"/>
      <c r="D500" s="13"/>
      <c r="E500" s="10"/>
    </row>
    <row r="501" spans="1:5" x14ac:dyDescent="0.25">
      <c r="A501" s="6"/>
      <c r="B501" s="12"/>
      <c r="C501" s="13"/>
      <c r="D501" s="13"/>
      <c r="E501" s="10"/>
    </row>
    <row r="502" spans="1:5" x14ac:dyDescent="0.25">
      <c r="A502" s="6"/>
      <c r="B502" s="12"/>
      <c r="C502" s="13"/>
      <c r="D502" s="13"/>
      <c r="E502" s="10"/>
    </row>
    <row r="503" spans="1:5" x14ac:dyDescent="0.25">
      <c r="A503" s="6"/>
      <c r="B503" s="12"/>
      <c r="C503" s="13"/>
      <c r="D503" s="13"/>
      <c r="E503" s="10"/>
    </row>
    <row r="504" spans="1:5" x14ac:dyDescent="0.25">
      <c r="A504" s="6"/>
      <c r="B504" s="12"/>
      <c r="C504" s="13"/>
      <c r="D504" s="13"/>
      <c r="E504" s="10"/>
    </row>
    <row r="505" spans="1:5" x14ac:dyDescent="0.25">
      <c r="A505" s="6"/>
      <c r="B505" s="12"/>
      <c r="C505" s="13"/>
      <c r="D505" s="13"/>
      <c r="E505" s="10"/>
    </row>
    <row r="506" spans="1:5" x14ac:dyDescent="0.25">
      <c r="A506" s="6"/>
      <c r="B506" s="12"/>
      <c r="C506" s="13"/>
      <c r="D506" s="13"/>
      <c r="E506" s="10"/>
    </row>
    <row r="507" spans="1:5" x14ac:dyDescent="0.25">
      <c r="A507" s="6"/>
      <c r="B507" s="12"/>
      <c r="C507" s="13"/>
      <c r="D507" s="13"/>
      <c r="E507" s="10"/>
    </row>
    <row r="508" spans="1:5" x14ac:dyDescent="0.25">
      <c r="A508" s="6"/>
      <c r="B508" s="12"/>
      <c r="C508" s="13"/>
      <c r="D508" s="13"/>
      <c r="E508" s="10"/>
    </row>
    <row r="509" spans="1:5" x14ac:dyDescent="0.25">
      <c r="A509" s="6"/>
      <c r="B509" s="12"/>
      <c r="C509" s="13"/>
      <c r="D509" s="13"/>
      <c r="E509" s="10"/>
    </row>
    <row r="510" spans="1:5" x14ac:dyDescent="0.25">
      <c r="A510" s="6"/>
      <c r="B510" s="12"/>
      <c r="C510" s="13"/>
      <c r="D510" s="13"/>
      <c r="E510" s="10"/>
    </row>
    <row r="511" spans="1:5" x14ac:dyDescent="0.25">
      <c r="A511" s="6"/>
      <c r="B511" s="12"/>
      <c r="C511" s="13"/>
      <c r="D511" s="13"/>
      <c r="E511" s="10"/>
    </row>
    <row r="512" spans="1:5" x14ac:dyDescent="0.25">
      <c r="A512" s="6"/>
      <c r="B512" s="12"/>
      <c r="C512" s="13"/>
      <c r="D512" s="13"/>
      <c r="E512" s="10"/>
    </row>
    <row r="513" spans="1:5" x14ac:dyDescent="0.25">
      <c r="A513" s="6"/>
      <c r="B513" s="12"/>
      <c r="C513" s="13"/>
      <c r="D513" s="13"/>
      <c r="E513" s="10"/>
    </row>
    <row r="514" spans="1:5" x14ac:dyDescent="0.25">
      <c r="A514" s="6"/>
      <c r="B514" s="12"/>
      <c r="C514" s="13"/>
      <c r="D514" s="13"/>
      <c r="E514" s="10"/>
    </row>
    <row r="515" spans="1:5" x14ac:dyDescent="0.25">
      <c r="A515" s="6"/>
      <c r="B515" s="12"/>
      <c r="C515" s="13"/>
      <c r="D515" s="13"/>
      <c r="E515" s="10"/>
    </row>
    <row r="516" spans="1:5" x14ac:dyDescent="0.25">
      <c r="A516" s="6"/>
      <c r="B516" s="12"/>
      <c r="C516" s="13"/>
      <c r="D516" s="13"/>
      <c r="E516" s="10"/>
    </row>
    <row r="517" spans="1:5" x14ac:dyDescent="0.25">
      <c r="A517" s="6"/>
      <c r="B517" s="12"/>
      <c r="C517" s="13"/>
      <c r="D517" s="13"/>
      <c r="E517" s="10"/>
    </row>
    <row r="518" spans="1:5" x14ac:dyDescent="0.25">
      <c r="A518" s="6"/>
      <c r="B518" s="12"/>
      <c r="C518" s="13"/>
      <c r="D518" s="13"/>
      <c r="E518" s="10"/>
    </row>
    <row r="519" spans="1:5" x14ac:dyDescent="0.25">
      <c r="A519" s="6"/>
      <c r="B519" s="12"/>
      <c r="C519" s="13"/>
      <c r="D519" s="13"/>
      <c r="E519" s="10"/>
    </row>
    <row r="520" spans="1:5" x14ac:dyDescent="0.25">
      <c r="A520" s="6"/>
      <c r="B520" s="12"/>
      <c r="C520" s="13"/>
      <c r="D520" s="13"/>
      <c r="E520" s="10"/>
    </row>
    <row r="521" spans="1:5" x14ac:dyDescent="0.25">
      <c r="A521" s="6"/>
      <c r="B521" s="12"/>
      <c r="C521" s="13"/>
      <c r="D521" s="13"/>
      <c r="E521" s="10"/>
    </row>
    <row r="522" spans="1:5" x14ac:dyDescent="0.25">
      <c r="A522" s="6"/>
      <c r="B522" s="12"/>
      <c r="C522" s="13"/>
      <c r="D522" s="13"/>
      <c r="E522" s="10"/>
    </row>
    <row r="523" spans="1:5" x14ac:dyDescent="0.25">
      <c r="A523" s="6"/>
      <c r="B523" s="12"/>
      <c r="C523" s="13"/>
      <c r="D523" s="13"/>
      <c r="E523" s="10"/>
    </row>
    <row r="524" spans="1:5" x14ac:dyDescent="0.25">
      <c r="A524" s="6"/>
      <c r="B524" s="12"/>
      <c r="C524" s="13"/>
      <c r="D524" s="13"/>
      <c r="E524" s="10"/>
    </row>
    <row r="525" spans="1:5" x14ac:dyDescent="0.25">
      <c r="A525" s="6"/>
      <c r="B525" s="12"/>
      <c r="C525" s="13"/>
      <c r="D525" s="13"/>
      <c r="E525" s="10"/>
    </row>
    <row r="526" spans="1:5" x14ac:dyDescent="0.25">
      <c r="A526" s="6"/>
      <c r="B526" s="12"/>
      <c r="C526" s="13"/>
      <c r="D526" s="13"/>
      <c r="E526" s="10"/>
    </row>
    <row r="527" spans="1:5" x14ac:dyDescent="0.25">
      <c r="A527" s="6"/>
      <c r="B527" s="12"/>
      <c r="C527" s="13"/>
      <c r="D527" s="13"/>
      <c r="E527" s="10"/>
    </row>
    <row r="528" spans="1:5" x14ac:dyDescent="0.25">
      <c r="A528" s="6"/>
      <c r="B528" s="12"/>
      <c r="C528" s="13"/>
      <c r="D528" s="13"/>
      <c r="E528" s="10"/>
    </row>
    <row r="529" spans="1:5" x14ac:dyDescent="0.25">
      <c r="A529" s="6"/>
      <c r="B529" s="12"/>
      <c r="C529" s="13"/>
      <c r="D529" s="13"/>
      <c r="E529" s="10"/>
    </row>
    <row r="530" spans="1:5" x14ac:dyDescent="0.25">
      <c r="A530" s="6"/>
      <c r="B530" s="12"/>
      <c r="C530" s="13"/>
      <c r="D530" s="13"/>
      <c r="E530" s="10"/>
    </row>
    <row r="531" spans="1:5" x14ac:dyDescent="0.25">
      <c r="A531" s="6"/>
      <c r="B531" s="12"/>
      <c r="C531" s="13"/>
      <c r="D531" s="13"/>
      <c r="E531" s="10"/>
    </row>
    <row r="532" spans="1:5" x14ac:dyDescent="0.25">
      <c r="A532" s="6"/>
      <c r="B532" s="12"/>
      <c r="C532" s="13"/>
      <c r="D532" s="13"/>
      <c r="E532" s="10"/>
    </row>
    <row r="533" spans="1:5" x14ac:dyDescent="0.25">
      <c r="A533" s="6"/>
      <c r="B533" s="12"/>
      <c r="C533" s="13"/>
      <c r="D533" s="13"/>
      <c r="E533" s="10"/>
    </row>
    <row r="534" spans="1:5" x14ac:dyDescent="0.25">
      <c r="A534" s="6"/>
      <c r="B534" s="12"/>
      <c r="C534" s="13"/>
      <c r="D534" s="13"/>
      <c r="E534" s="10"/>
    </row>
    <row r="535" spans="1:5" x14ac:dyDescent="0.25">
      <c r="A535" s="6"/>
      <c r="B535" s="12"/>
      <c r="C535" s="13"/>
      <c r="D535" s="13"/>
      <c r="E535" s="10"/>
    </row>
    <row r="536" spans="1:5" x14ac:dyDescent="0.25">
      <c r="A536" s="6"/>
      <c r="B536" s="12"/>
      <c r="C536" s="13"/>
      <c r="D536" s="13"/>
      <c r="E536" s="10"/>
    </row>
    <row r="537" spans="1:5" x14ac:dyDescent="0.25">
      <c r="A537" s="6"/>
      <c r="B537" s="12"/>
      <c r="C537" s="13"/>
      <c r="D537" s="13"/>
      <c r="E537" s="10"/>
    </row>
    <row r="538" spans="1:5" x14ac:dyDescent="0.25">
      <c r="A538" s="6"/>
      <c r="B538" s="12"/>
      <c r="C538" s="13"/>
      <c r="D538" s="13"/>
      <c r="E538" s="10"/>
    </row>
    <row r="539" spans="1:5" x14ac:dyDescent="0.25">
      <c r="A539" s="6"/>
      <c r="B539" s="12"/>
      <c r="C539" s="13"/>
      <c r="D539" s="13"/>
      <c r="E539" s="10"/>
    </row>
    <row r="540" spans="1:5" x14ac:dyDescent="0.25">
      <c r="A540" s="6"/>
      <c r="B540" s="12"/>
      <c r="C540" s="13"/>
      <c r="D540" s="13"/>
      <c r="E540" s="10"/>
    </row>
    <row r="541" spans="1:5" x14ac:dyDescent="0.25">
      <c r="A541" s="6"/>
      <c r="B541" s="12"/>
      <c r="C541" s="13"/>
      <c r="D541" s="13"/>
      <c r="E541" s="10"/>
    </row>
    <row r="542" spans="1:5" x14ac:dyDescent="0.25">
      <c r="A542" s="6"/>
      <c r="B542" s="12"/>
      <c r="C542" s="13"/>
      <c r="D542" s="13"/>
      <c r="E542" s="10"/>
    </row>
    <row r="543" spans="1:5" x14ac:dyDescent="0.25">
      <c r="A543" s="6"/>
      <c r="B543" s="12"/>
      <c r="C543" s="13"/>
      <c r="D543" s="13"/>
      <c r="E543" s="10"/>
    </row>
    <row r="544" spans="1:5" x14ac:dyDescent="0.25">
      <c r="A544" s="6"/>
      <c r="B544" s="12"/>
      <c r="C544" s="13"/>
      <c r="D544" s="13"/>
      <c r="E544" s="10"/>
    </row>
    <row r="545" spans="1:5" x14ac:dyDescent="0.25">
      <c r="A545" s="6"/>
      <c r="B545" s="12"/>
      <c r="C545" s="13"/>
      <c r="D545" s="13"/>
      <c r="E545" s="10"/>
    </row>
    <row r="546" spans="1:5" x14ac:dyDescent="0.25">
      <c r="A546" s="6"/>
      <c r="B546" s="12"/>
      <c r="C546" s="13"/>
      <c r="D546" s="13"/>
      <c r="E546" s="10"/>
    </row>
    <row r="547" spans="1:5" x14ac:dyDescent="0.25">
      <c r="A547" s="6"/>
      <c r="B547" s="12"/>
      <c r="C547" s="13"/>
      <c r="D547" s="13"/>
      <c r="E547" s="10"/>
    </row>
    <row r="548" spans="1:5" x14ac:dyDescent="0.25">
      <c r="A548" s="6"/>
      <c r="B548" s="12"/>
      <c r="C548" s="13"/>
      <c r="D548" s="13"/>
      <c r="E548" s="10"/>
    </row>
    <row r="549" spans="1:5" x14ac:dyDescent="0.25">
      <c r="A549" s="6"/>
      <c r="B549" s="12"/>
      <c r="C549" s="13"/>
      <c r="D549" s="13"/>
      <c r="E549" s="10"/>
    </row>
    <row r="550" spans="1:5" x14ac:dyDescent="0.25">
      <c r="A550" s="6"/>
      <c r="B550" s="12"/>
      <c r="C550" s="13"/>
      <c r="D550" s="13"/>
      <c r="E550" s="10"/>
    </row>
    <row r="551" spans="1:5" x14ac:dyDescent="0.25">
      <c r="A551" s="6"/>
      <c r="B551" s="12"/>
      <c r="C551" s="13"/>
      <c r="D551" s="13"/>
      <c r="E551" s="10"/>
    </row>
    <row r="552" spans="1:5" x14ac:dyDescent="0.25">
      <c r="A552" s="6"/>
      <c r="B552" s="12"/>
      <c r="C552" s="13"/>
      <c r="D552" s="13"/>
      <c r="E552" s="10"/>
    </row>
    <row r="553" spans="1:5" x14ac:dyDescent="0.25">
      <c r="A553" s="6"/>
      <c r="B553" s="12"/>
      <c r="C553" s="13"/>
      <c r="D553" s="13"/>
      <c r="E553" s="10"/>
    </row>
    <row r="554" spans="1:5" x14ac:dyDescent="0.25">
      <c r="A554" s="6"/>
      <c r="B554" s="12"/>
      <c r="C554" s="13"/>
      <c r="D554" s="13"/>
      <c r="E554" s="10"/>
    </row>
    <row r="555" spans="1:5" x14ac:dyDescent="0.25">
      <c r="A555" s="6"/>
      <c r="B555" s="12"/>
      <c r="C555" s="13"/>
      <c r="D555" s="13"/>
      <c r="E555" s="10"/>
    </row>
    <row r="556" spans="1:5" x14ac:dyDescent="0.25">
      <c r="A556" s="6"/>
      <c r="B556" s="12"/>
      <c r="C556" s="13"/>
      <c r="D556" s="13"/>
      <c r="E556" s="10"/>
    </row>
    <row r="557" spans="1:5" x14ac:dyDescent="0.25">
      <c r="A557" s="6"/>
      <c r="B557" s="12"/>
      <c r="C557" s="13"/>
      <c r="D557" s="13"/>
      <c r="E557" s="10"/>
    </row>
    <row r="558" spans="1:5" x14ac:dyDescent="0.25">
      <c r="A558" s="6"/>
      <c r="B558" s="12"/>
      <c r="C558" s="13"/>
      <c r="D558" s="13"/>
      <c r="E558" s="10"/>
    </row>
    <row r="559" spans="1:5" x14ac:dyDescent="0.25">
      <c r="A559" s="6"/>
      <c r="B559" s="12"/>
      <c r="C559" s="13"/>
      <c r="D559" s="13"/>
      <c r="E559" s="10"/>
    </row>
    <row r="560" spans="1:5" x14ac:dyDescent="0.25">
      <c r="A560" s="6"/>
      <c r="B560" s="12"/>
      <c r="C560" s="13"/>
      <c r="D560" s="13"/>
      <c r="E560" s="10"/>
    </row>
    <row r="561" spans="1:5" x14ac:dyDescent="0.25">
      <c r="A561" s="6"/>
      <c r="B561" s="12"/>
      <c r="C561" s="13"/>
      <c r="D561" s="13"/>
      <c r="E561" s="10"/>
    </row>
    <row r="562" spans="1:5" x14ac:dyDescent="0.25">
      <c r="A562" s="6"/>
      <c r="B562" s="12"/>
      <c r="C562" s="13"/>
      <c r="D562" s="13"/>
      <c r="E562" s="10"/>
    </row>
    <row r="563" spans="1:5" x14ac:dyDescent="0.25">
      <c r="A563" s="6"/>
      <c r="B563" s="12"/>
      <c r="C563" s="13"/>
      <c r="D563" s="13"/>
      <c r="E563" s="10"/>
    </row>
    <row r="564" spans="1:5" x14ac:dyDescent="0.25">
      <c r="A564" s="6"/>
      <c r="B564" s="12"/>
      <c r="C564" s="13"/>
      <c r="D564" s="13"/>
      <c r="E564" s="10"/>
    </row>
    <row r="565" spans="1:5" x14ac:dyDescent="0.25">
      <c r="A565" s="6"/>
      <c r="B565" s="12"/>
      <c r="C565" s="13"/>
      <c r="D565" s="13"/>
      <c r="E565" s="10"/>
    </row>
    <row r="566" spans="1:5" x14ac:dyDescent="0.25">
      <c r="A566" s="6"/>
      <c r="B566" s="12"/>
      <c r="C566" s="13"/>
      <c r="D566" s="13"/>
      <c r="E566" s="10"/>
    </row>
    <row r="567" spans="1:5" x14ac:dyDescent="0.25">
      <c r="A567" s="6"/>
      <c r="B567" s="12"/>
      <c r="C567" s="13"/>
      <c r="D567" s="13"/>
      <c r="E567" s="10"/>
    </row>
    <row r="568" spans="1:5" x14ac:dyDescent="0.25">
      <c r="A568" s="6"/>
      <c r="B568" s="12"/>
      <c r="C568" s="13"/>
      <c r="D568" s="13"/>
      <c r="E568" s="10"/>
    </row>
    <row r="569" spans="1:5" x14ac:dyDescent="0.25">
      <c r="A569" s="6"/>
      <c r="B569" s="12"/>
      <c r="C569" s="13"/>
      <c r="D569" s="13"/>
      <c r="E569" s="10"/>
    </row>
    <row r="570" spans="1:5" x14ac:dyDescent="0.25">
      <c r="A570" s="6"/>
      <c r="B570" s="12"/>
      <c r="C570" s="13"/>
      <c r="D570" s="13"/>
      <c r="E570" s="10"/>
    </row>
    <row r="571" spans="1:5" x14ac:dyDescent="0.25">
      <c r="A571" s="6"/>
      <c r="B571" s="12"/>
      <c r="C571" s="13"/>
      <c r="D571" s="13"/>
      <c r="E571" s="10"/>
    </row>
    <row r="572" spans="1:5" x14ac:dyDescent="0.25">
      <c r="A572" s="6"/>
      <c r="B572" s="12"/>
      <c r="C572" s="13"/>
      <c r="D572" s="13"/>
      <c r="E572" s="10"/>
    </row>
    <row r="573" spans="1:5" x14ac:dyDescent="0.25">
      <c r="A573" s="6"/>
      <c r="B573" s="12"/>
      <c r="C573" s="13"/>
      <c r="D573" s="13"/>
      <c r="E573" s="10"/>
    </row>
    <row r="574" spans="1:5" x14ac:dyDescent="0.25">
      <c r="A574" s="7"/>
      <c r="B574" s="41" t="s">
        <v>21</v>
      </c>
      <c r="C574" s="42"/>
      <c r="D574" s="42"/>
      <c r="E574" s="156" t="e">
        <f>AVERAGE(E575:E599)</f>
        <v>#DIV/0!</v>
      </c>
    </row>
    <row r="575" spans="1:5" x14ac:dyDescent="0.25">
      <c r="A575" s="6"/>
      <c r="B575" s="12"/>
      <c r="C575" s="13"/>
      <c r="D575" s="13"/>
      <c r="E575" s="10"/>
    </row>
    <row r="576" spans="1:5" x14ac:dyDescent="0.25">
      <c r="A576" s="6"/>
      <c r="B576" s="12"/>
      <c r="C576" s="13"/>
      <c r="D576" s="13"/>
      <c r="E576" s="10"/>
    </row>
    <row r="577" spans="1:5" x14ac:dyDescent="0.25">
      <c r="A577" s="6"/>
      <c r="B577" s="12"/>
      <c r="C577" s="13"/>
      <c r="D577" s="13"/>
      <c r="E577" s="10"/>
    </row>
    <row r="578" spans="1:5" x14ac:dyDescent="0.25">
      <c r="A578" s="6"/>
      <c r="B578" s="12"/>
      <c r="C578" s="13"/>
      <c r="D578" s="13"/>
      <c r="E578" s="10"/>
    </row>
    <row r="579" spans="1:5" x14ac:dyDescent="0.25">
      <c r="A579" s="6"/>
      <c r="B579" s="12"/>
      <c r="C579" s="13"/>
      <c r="D579" s="13"/>
      <c r="E579" s="10"/>
    </row>
    <row r="580" spans="1:5" x14ac:dyDescent="0.25">
      <c r="A580" s="6"/>
      <c r="B580" s="12"/>
      <c r="C580" s="13"/>
      <c r="D580" s="13"/>
      <c r="E580" s="10"/>
    </row>
    <row r="581" spans="1:5" x14ac:dyDescent="0.25">
      <c r="A581" s="6"/>
      <c r="B581" s="12"/>
      <c r="C581" s="13"/>
      <c r="D581" s="13"/>
      <c r="E581" s="10"/>
    </row>
    <row r="582" spans="1:5" x14ac:dyDescent="0.25">
      <c r="A582" s="6"/>
      <c r="B582" s="12"/>
      <c r="C582" s="13"/>
      <c r="D582" s="13"/>
      <c r="E582" s="10"/>
    </row>
    <row r="583" spans="1:5" x14ac:dyDescent="0.25">
      <c r="A583" s="6"/>
      <c r="B583" s="12"/>
      <c r="C583" s="13"/>
      <c r="D583" s="13"/>
      <c r="E583" s="10"/>
    </row>
    <row r="584" spans="1:5" x14ac:dyDescent="0.25">
      <c r="A584" s="6"/>
      <c r="B584" s="12"/>
      <c r="C584" s="13"/>
      <c r="D584" s="13"/>
      <c r="E584" s="10"/>
    </row>
    <row r="585" spans="1:5" x14ac:dyDescent="0.25">
      <c r="A585" s="6"/>
      <c r="B585" s="12"/>
      <c r="C585" s="13"/>
      <c r="D585" s="13"/>
      <c r="E585" s="10"/>
    </row>
    <row r="586" spans="1:5" x14ac:dyDescent="0.25">
      <c r="A586" s="6"/>
      <c r="B586" s="12"/>
      <c r="C586" s="13"/>
      <c r="D586" s="13"/>
      <c r="E586" s="10"/>
    </row>
    <row r="587" spans="1:5" x14ac:dyDescent="0.25">
      <c r="A587" s="6"/>
      <c r="B587" s="12"/>
      <c r="C587" s="13"/>
      <c r="D587" s="13"/>
      <c r="E587" s="10"/>
    </row>
    <row r="588" spans="1:5" x14ac:dyDescent="0.25">
      <c r="A588" s="6"/>
      <c r="B588" s="12"/>
      <c r="C588" s="13"/>
      <c r="D588" s="13"/>
      <c r="E588" s="10"/>
    </row>
    <row r="589" spans="1:5" x14ac:dyDescent="0.25">
      <c r="A589" s="6"/>
      <c r="B589" s="12"/>
      <c r="C589" s="13"/>
      <c r="D589" s="13"/>
      <c r="E589" s="10"/>
    </row>
    <row r="590" spans="1:5" x14ac:dyDescent="0.25">
      <c r="A590" s="6"/>
      <c r="B590" s="12"/>
      <c r="C590" s="13"/>
      <c r="D590" s="13"/>
      <c r="E590" s="10"/>
    </row>
    <row r="591" spans="1:5" x14ac:dyDescent="0.25">
      <c r="A591" s="6"/>
      <c r="B591" s="12"/>
      <c r="C591" s="13"/>
      <c r="D591" s="13"/>
      <c r="E591" s="10"/>
    </row>
    <row r="592" spans="1:5" x14ac:dyDescent="0.25">
      <c r="A592" s="6"/>
      <c r="B592" s="12"/>
      <c r="C592" s="13"/>
      <c r="D592" s="13"/>
      <c r="E592" s="10"/>
    </row>
    <row r="593" spans="1:5" x14ac:dyDescent="0.25">
      <c r="A593" s="6"/>
      <c r="B593" s="12"/>
      <c r="C593" s="13"/>
      <c r="D593" s="13"/>
      <c r="E593" s="10"/>
    </row>
    <row r="594" spans="1:5" x14ac:dyDescent="0.25">
      <c r="A594" s="6"/>
      <c r="B594" s="12"/>
      <c r="C594" s="13"/>
      <c r="D594" s="13"/>
      <c r="E594" s="10"/>
    </row>
    <row r="595" spans="1:5" x14ac:dyDescent="0.25">
      <c r="A595" s="6"/>
      <c r="B595" s="12"/>
      <c r="C595" s="13"/>
      <c r="D595" s="13"/>
      <c r="E595" s="10"/>
    </row>
    <row r="596" spans="1:5" x14ac:dyDescent="0.25">
      <c r="A596" s="6"/>
      <c r="B596" s="12"/>
      <c r="C596" s="13"/>
      <c r="D596" s="13"/>
      <c r="E596" s="10"/>
    </row>
    <row r="597" spans="1:5" x14ac:dyDescent="0.25">
      <c r="A597" s="6"/>
      <c r="B597" s="12"/>
      <c r="C597" s="13"/>
      <c r="D597" s="13"/>
      <c r="E597" s="10"/>
    </row>
    <row r="598" spans="1:5" x14ac:dyDescent="0.25">
      <c r="A598" s="6"/>
      <c r="B598" s="12"/>
      <c r="C598" s="13"/>
      <c r="D598" s="13"/>
      <c r="E598" s="10"/>
    </row>
    <row r="599" spans="1:5" x14ac:dyDescent="0.25">
      <c r="A599" s="6"/>
      <c r="B599" s="12"/>
      <c r="C599" s="13"/>
      <c r="D599" s="13"/>
      <c r="E599" s="10"/>
    </row>
    <row r="600" spans="1:5" x14ac:dyDescent="0.25">
      <c r="A600" s="7"/>
      <c r="B600" s="41" t="s">
        <v>22</v>
      </c>
      <c r="C600" s="42"/>
      <c r="D600" s="42"/>
      <c r="E600" s="156" t="e">
        <f>AVERAGE(E601:E622)</f>
        <v>#DIV/0!</v>
      </c>
    </row>
    <row r="601" spans="1:5" x14ac:dyDescent="0.25">
      <c r="A601" s="6"/>
      <c r="B601" s="12"/>
      <c r="C601" s="13"/>
      <c r="D601" s="13"/>
      <c r="E601" s="10"/>
    </row>
    <row r="602" spans="1:5" x14ac:dyDescent="0.25">
      <c r="A602" s="6"/>
      <c r="B602" s="12"/>
      <c r="C602" s="13"/>
      <c r="D602" s="13"/>
      <c r="E602" s="10"/>
    </row>
    <row r="603" spans="1:5" x14ac:dyDescent="0.25">
      <c r="A603" s="6"/>
      <c r="B603" s="12"/>
      <c r="C603" s="13"/>
      <c r="D603" s="13"/>
      <c r="E603" s="10"/>
    </row>
    <row r="604" spans="1:5" x14ac:dyDescent="0.25">
      <c r="A604" s="6"/>
      <c r="B604" s="12"/>
      <c r="C604" s="13"/>
      <c r="D604" s="13"/>
      <c r="E604" s="10"/>
    </row>
    <row r="605" spans="1:5" x14ac:dyDescent="0.25">
      <c r="A605" s="6"/>
      <c r="B605" s="12"/>
      <c r="C605" s="13"/>
      <c r="D605" s="13"/>
      <c r="E605" s="10"/>
    </row>
    <row r="606" spans="1:5" x14ac:dyDescent="0.25">
      <c r="A606" s="6"/>
      <c r="B606" s="12"/>
      <c r="C606" s="13"/>
      <c r="D606" s="13"/>
      <c r="E606" s="10"/>
    </row>
    <row r="607" spans="1:5" x14ac:dyDescent="0.25">
      <c r="A607" s="6"/>
      <c r="B607" s="12"/>
      <c r="C607" s="13"/>
      <c r="D607" s="13"/>
      <c r="E607" s="10"/>
    </row>
    <row r="608" spans="1:5" x14ac:dyDescent="0.25">
      <c r="A608" s="6"/>
      <c r="B608" s="12"/>
      <c r="C608" s="13"/>
      <c r="D608" s="13"/>
      <c r="E608" s="10"/>
    </row>
    <row r="609" spans="1:5" x14ac:dyDescent="0.25">
      <c r="A609" s="6"/>
      <c r="B609" s="12"/>
      <c r="C609" s="13"/>
      <c r="D609" s="13"/>
      <c r="E609" s="10"/>
    </row>
    <row r="610" spans="1:5" x14ac:dyDescent="0.25">
      <c r="A610" s="6"/>
      <c r="B610" s="12"/>
      <c r="C610" s="13"/>
      <c r="D610" s="13"/>
      <c r="E610" s="10"/>
    </row>
    <row r="611" spans="1:5" x14ac:dyDescent="0.25">
      <c r="A611" s="6"/>
      <c r="B611" s="12"/>
      <c r="C611" s="13"/>
      <c r="D611" s="13"/>
      <c r="E611" s="10"/>
    </row>
    <row r="612" spans="1:5" x14ac:dyDescent="0.25">
      <c r="A612" s="6"/>
      <c r="B612" s="12"/>
      <c r="C612" s="13"/>
      <c r="D612" s="13"/>
      <c r="E612" s="10"/>
    </row>
    <row r="613" spans="1:5" x14ac:dyDescent="0.25">
      <c r="A613" s="6"/>
      <c r="B613" s="12"/>
      <c r="C613" s="13"/>
      <c r="D613" s="13"/>
      <c r="E613" s="10"/>
    </row>
    <row r="614" spans="1:5" x14ac:dyDescent="0.25">
      <c r="A614" s="6"/>
      <c r="B614" s="12"/>
      <c r="C614" s="13"/>
      <c r="D614" s="13"/>
      <c r="E614" s="10"/>
    </row>
    <row r="615" spans="1:5" x14ac:dyDescent="0.25">
      <c r="A615" s="6"/>
      <c r="B615" s="12"/>
      <c r="C615" s="13"/>
      <c r="D615" s="13"/>
      <c r="E615" s="10"/>
    </row>
    <row r="616" spans="1:5" x14ac:dyDescent="0.25">
      <c r="A616" s="6"/>
      <c r="B616" s="12"/>
      <c r="C616" s="13"/>
      <c r="D616" s="13"/>
      <c r="E616" s="10"/>
    </row>
    <row r="617" spans="1:5" x14ac:dyDescent="0.25">
      <c r="A617" s="6"/>
      <c r="B617" s="12"/>
      <c r="C617" s="13"/>
      <c r="D617" s="13"/>
      <c r="E617" s="10"/>
    </row>
    <row r="618" spans="1:5" x14ac:dyDescent="0.25">
      <c r="A618" s="6"/>
      <c r="B618" s="12"/>
      <c r="C618" s="13"/>
      <c r="D618" s="13"/>
      <c r="E618" s="10"/>
    </row>
    <row r="619" spans="1:5" x14ac:dyDescent="0.25">
      <c r="A619" s="6"/>
      <c r="B619" s="12"/>
      <c r="C619" s="13"/>
      <c r="D619" s="13"/>
      <c r="E619" s="10"/>
    </row>
    <row r="620" spans="1:5" x14ac:dyDescent="0.25">
      <c r="A620" s="6"/>
      <c r="B620" s="12"/>
      <c r="C620" s="13"/>
      <c r="D620" s="13"/>
      <c r="E620" s="10"/>
    </row>
    <row r="621" spans="1:5" x14ac:dyDescent="0.25">
      <c r="A621" s="6"/>
      <c r="B621" s="12"/>
      <c r="C621" s="13"/>
      <c r="D621" s="13"/>
      <c r="E621" s="10"/>
    </row>
    <row r="622" spans="1:5" x14ac:dyDescent="0.25">
      <c r="A622" s="6"/>
      <c r="B622" s="12"/>
      <c r="C622" s="13"/>
      <c r="D622" s="13"/>
      <c r="E622" s="10"/>
    </row>
    <row r="623" spans="1:5" x14ac:dyDescent="0.25">
      <c r="A623" s="7"/>
      <c r="B623" s="41" t="s">
        <v>23</v>
      </c>
      <c r="C623" s="42"/>
      <c r="D623" s="42"/>
      <c r="E623" s="156" t="e">
        <f>AVERAGE(E624:E800)</f>
        <v>#DIV/0!</v>
      </c>
    </row>
    <row r="624" spans="1:5" x14ac:dyDescent="0.25">
      <c r="A624" s="6"/>
      <c r="B624" s="12"/>
      <c r="C624" s="13"/>
      <c r="D624" s="13"/>
      <c r="E624" s="10"/>
    </row>
    <row r="625" spans="1:5" x14ac:dyDescent="0.25">
      <c r="A625" s="6"/>
      <c r="B625" s="12"/>
      <c r="C625" s="13"/>
      <c r="D625" s="13"/>
      <c r="E625" s="10"/>
    </row>
    <row r="626" spans="1:5" x14ac:dyDescent="0.25">
      <c r="A626" s="6"/>
      <c r="B626" s="12"/>
      <c r="C626" s="13"/>
      <c r="D626" s="13"/>
      <c r="E626" s="10"/>
    </row>
    <row r="627" spans="1:5" x14ac:dyDescent="0.25">
      <c r="A627" s="6"/>
      <c r="B627" s="12"/>
      <c r="C627" s="13"/>
      <c r="D627" s="13"/>
      <c r="E627" s="10"/>
    </row>
    <row r="628" spans="1:5" x14ac:dyDescent="0.25">
      <c r="A628" s="6"/>
      <c r="B628" s="12"/>
      <c r="C628" s="13"/>
      <c r="D628" s="13"/>
      <c r="E628" s="10"/>
    </row>
    <row r="629" spans="1:5" x14ac:dyDescent="0.25">
      <c r="A629" s="6"/>
      <c r="B629" s="12"/>
      <c r="C629" s="13"/>
      <c r="D629" s="13"/>
      <c r="E629" s="10"/>
    </row>
    <row r="630" spans="1:5" x14ac:dyDescent="0.25">
      <c r="A630" s="6"/>
      <c r="B630" s="12"/>
      <c r="C630" s="13"/>
      <c r="D630" s="13"/>
      <c r="E630" s="10"/>
    </row>
    <row r="631" spans="1:5" x14ac:dyDescent="0.25">
      <c r="A631" s="6"/>
      <c r="B631" s="12"/>
      <c r="C631" s="13"/>
      <c r="D631" s="13"/>
      <c r="E631" s="10"/>
    </row>
    <row r="632" spans="1:5" x14ac:dyDescent="0.25">
      <c r="A632" s="6"/>
      <c r="B632" s="12"/>
      <c r="C632" s="13"/>
      <c r="D632" s="13"/>
      <c r="E632" s="10"/>
    </row>
    <row r="633" spans="1:5" x14ac:dyDescent="0.25">
      <c r="A633" s="6"/>
      <c r="B633" s="12"/>
      <c r="C633" s="13"/>
      <c r="D633" s="13"/>
      <c r="E633" s="10"/>
    </row>
    <row r="634" spans="1:5" x14ac:dyDescent="0.25">
      <c r="A634" s="6"/>
      <c r="B634" s="12"/>
      <c r="C634" s="13"/>
      <c r="D634" s="13"/>
      <c r="E634" s="10"/>
    </row>
    <row r="635" spans="1:5" x14ac:dyDescent="0.25">
      <c r="A635" s="6"/>
      <c r="B635" s="12"/>
      <c r="C635" s="13"/>
      <c r="D635" s="13"/>
      <c r="E635" s="10"/>
    </row>
    <row r="636" spans="1:5" x14ac:dyDescent="0.25">
      <c r="A636" s="6"/>
      <c r="B636" s="12"/>
      <c r="C636" s="13"/>
      <c r="D636" s="13"/>
      <c r="E636" s="10"/>
    </row>
    <row r="637" spans="1:5" x14ac:dyDescent="0.25">
      <c r="A637" s="6"/>
      <c r="B637" s="12"/>
      <c r="C637" s="13"/>
      <c r="D637" s="13"/>
      <c r="E637" s="10"/>
    </row>
    <row r="638" spans="1:5" x14ac:dyDescent="0.25">
      <c r="A638" s="6"/>
      <c r="B638" s="12"/>
      <c r="C638" s="13"/>
      <c r="D638" s="13"/>
      <c r="E638" s="10"/>
    </row>
    <row r="639" spans="1:5" x14ac:dyDescent="0.25">
      <c r="A639" s="6"/>
      <c r="B639" s="12"/>
      <c r="C639" s="13"/>
      <c r="D639" s="13"/>
      <c r="E639" s="10"/>
    </row>
    <row r="640" spans="1:5" x14ac:dyDescent="0.25">
      <c r="A640" s="6"/>
      <c r="B640" s="12"/>
      <c r="C640" s="13"/>
      <c r="D640" s="13"/>
      <c r="E640" s="10"/>
    </row>
    <row r="641" spans="1:5" x14ac:dyDescent="0.25">
      <c r="A641" s="6"/>
      <c r="B641" s="12"/>
      <c r="C641" s="13"/>
      <c r="D641" s="13"/>
      <c r="E641" s="10"/>
    </row>
    <row r="642" spans="1:5" x14ac:dyDescent="0.25">
      <c r="A642" s="6"/>
      <c r="B642" s="12"/>
      <c r="C642" s="13"/>
      <c r="D642" s="13"/>
      <c r="E642" s="10"/>
    </row>
    <row r="643" spans="1:5" x14ac:dyDescent="0.25">
      <c r="A643" s="6"/>
      <c r="B643" s="12"/>
      <c r="C643" s="13"/>
      <c r="D643" s="13"/>
      <c r="E643" s="10"/>
    </row>
    <row r="644" spans="1:5" x14ac:dyDescent="0.25">
      <c r="A644" s="6"/>
      <c r="B644" s="12"/>
      <c r="C644" s="13"/>
      <c r="D644" s="13"/>
      <c r="E644" s="10"/>
    </row>
    <row r="645" spans="1:5" x14ac:dyDescent="0.25">
      <c r="A645" s="6"/>
      <c r="B645" s="12"/>
      <c r="C645" s="13"/>
      <c r="D645" s="13"/>
      <c r="E645" s="10"/>
    </row>
    <row r="646" spans="1:5" x14ac:dyDescent="0.25">
      <c r="A646" s="6"/>
      <c r="B646" s="12"/>
      <c r="C646" s="13"/>
      <c r="D646" s="13"/>
      <c r="E646" s="10"/>
    </row>
    <row r="647" spans="1:5" x14ac:dyDescent="0.25">
      <c r="A647" s="6"/>
      <c r="B647" s="12"/>
      <c r="C647" s="13"/>
      <c r="D647" s="13"/>
      <c r="E647" s="10"/>
    </row>
    <row r="648" spans="1:5" x14ac:dyDescent="0.25">
      <c r="A648" s="6"/>
      <c r="B648" s="12"/>
      <c r="C648" s="13"/>
      <c r="D648" s="13"/>
      <c r="E648" s="10"/>
    </row>
    <row r="649" spans="1:5" x14ac:dyDescent="0.25">
      <c r="A649" s="6"/>
      <c r="B649" s="12"/>
      <c r="C649" s="13"/>
      <c r="D649" s="13"/>
      <c r="E649" s="10"/>
    </row>
    <row r="650" spans="1:5" x14ac:dyDescent="0.25">
      <c r="A650" s="6"/>
      <c r="B650" s="12"/>
      <c r="C650" s="13"/>
      <c r="D650" s="13"/>
      <c r="E650" s="10"/>
    </row>
    <row r="651" spans="1:5" x14ac:dyDescent="0.25">
      <c r="A651" s="6"/>
      <c r="B651" s="12"/>
      <c r="C651" s="13"/>
      <c r="D651" s="13"/>
      <c r="E651" s="10"/>
    </row>
    <row r="652" spans="1:5" x14ac:dyDescent="0.25">
      <c r="A652" s="6"/>
      <c r="B652" s="12"/>
      <c r="C652" s="13"/>
      <c r="D652" s="13"/>
      <c r="E652" s="10"/>
    </row>
    <row r="653" spans="1:5" x14ac:dyDescent="0.25">
      <c r="A653" s="6"/>
      <c r="B653" s="12"/>
      <c r="C653" s="13"/>
      <c r="D653" s="13"/>
      <c r="E653" s="10"/>
    </row>
    <row r="654" spans="1:5" x14ac:dyDescent="0.25">
      <c r="A654" s="6"/>
      <c r="B654" s="12"/>
      <c r="C654" s="13"/>
      <c r="D654" s="13"/>
      <c r="E654" s="10"/>
    </row>
    <row r="655" spans="1:5" x14ac:dyDescent="0.25">
      <c r="A655" s="6"/>
      <c r="B655" s="12"/>
      <c r="C655" s="13"/>
      <c r="D655" s="13"/>
      <c r="E655" s="10"/>
    </row>
    <row r="656" spans="1:5" x14ac:dyDescent="0.25">
      <c r="A656" s="6"/>
      <c r="B656" s="12"/>
      <c r="C656" s="13"/>
      <c r="D656" s="13"/>
      <c r="E656" s="10"/>
    </row>
    <row r="657" spans="1:5" x14ac:dyDescent="0.25">
      <c r="A657" s="6"/>
      <c r="B657" s="12"/>
      <c r="C657" s="13"/>
      <c r="D657" s="13"/>
      <c r="E657" s="10"/>
    </row>
    <row r="658" spans="1:5" x14ac:dyDescent="0.25">
      <c r="A658" s="6"/>
      <c r="B658" s="12"/>
      <c r="C658" s="13"/>
      <c r="D658" s="13"/>
      <c r="E658" s="10"/>
    </row>
    <row r="659" spans="1:5" x14ac:dyDescent="0.25">
      <c r="A659" s="6"/>
      <c r="B659" s="12"/>
      <c r="C659" s="13"/>
      <c r="D659" s="13"/>
      <c r="E659" s="10"/>
    </row>
    <row r="660" spans="1:5" x14ac:dyDescent="0.25">
      <c r="A660" s="6"/>
      <c r="B660" s="12"/>
      <c r="C660" s="13"/>
      <c r="D660" s="13"/>
      <c r="E660" s="10"/>
    </row>
    <row r="661" spans="1:5" x14ac:dyDescent="0.25">
      <c r="A661" s="6"/>
      <c r="B661" s="12"/>
      <c r="C661" s="13"/>
      <c r="D661" s="13"/>
      <c r="E661" s="10"/>
    </row>
    <row r="662" spans="1:5" x14ac:dyDescent="0.25">
      <c r="A662" s="6"/>
      <c r="B662" s="12"/>
      <c r="C662" s="13"/>
      <c r="D662" s="13"/>
      <c r="E662" s="10"/>
    </row>
    <row r="663" spans="1:5" x14ac:dyDescent="0.25">
      <c r="A663" s="6"/>
      <c r="B663" s="12"/>
      <c r="C663" s="13"/>
      <c r="D663" s="13"/>
      <c r="E663" s="10"/>
    </row>
    <row r="664" spans="1:5" x14ac:dyDescent="0.25">
      <c r="A664" s="6"/>
      <c r="B664" s="12"/>
      <c r="C664" s="13"/>
      <c r="D664" s="13"/>
      <c r="E664" s="10"/>
    </row>
    <row r="665" spans="1:5" x14ac:dyDescent="0.25">
      <c r="A665" s="6"/>
      <c r="B665" s="12"/>
      <c r="C665" s="13"/>
      <c r="D665" s="13"/>
      <c r="E665" s="10"/>
    </row>
    <row r="666" spans="1:5" x14ac:dyDescent="0.25">
      <c r="A666" s="6"/>
      <c r="B666" s="12"/>
      <c r="C666" s="13"/>
      <c r="D666" s="13"/>
      <c r="E666" s="10"/>
    </row>
    <row r="667" spans="1:5" x14ac:dyDescent="0.25">
      <c r="A667" s="6"/>
      <c r="B667" s="12"/>
      <c r="C667" s="13"/>
      <c r="D667" s="13"/>
      <c r="E667" s="10"/>
    </row>
    <row r="668" spans="1:5" x14ac:dyDescent="0.25">
      <c r="A668" s="6"/>
      <c r="B668" s="12"/>
      <c r="C668" s="13"/>
      <c r="D668" s="13"/>
      <c r="E668" s="10"/>
    </row>
    <row r="669" spans="1:5" x14ac:dyDescent="0.25">
      <c r="A669" s="6"/>
      <c r="B669" s="12"/>
      <c r="C669" s="13"/>
      <c r="D669" s="13"/>
      <c r="E669" s="10"/>
    </row>
    <row r="670" spans="1:5" x14ac:dyDescent="0.25">
      <c r="A670" s="6"/>
      <c r="B670" s="12"/>
      <c r="C670" s="13"/>
      <c r="D670" s="13"/>
      <c r="E670" s="10"/>
    </row>
    <row r="671" spans="1:5" x14ac:dyDescent="0.25">
      <c r="A671" s="6"/>
      <c r="B671" s="12"/>
      <c r="C671" s="13"/>
      <c r="D671" s="13"/>
      <c r="E671" s="10"/>
    </row>
    <row r="672" spans="1:5" x14ac:dyDescent="0.25">
      <c r="A672" s="6"/>
      <c r="B672" s="12"/>
      <c r="C672" s="13"/>
      <c r="D672" s="13"/>
      <c r="E672" s="10"/>
    </row>
    <row r="673" spans="1:5" x14ac:dyDescent="0.25">
      <c r="A673" s="6"/>
      <c r="B673" s="12"/>
      <c r="C673" s="13"/>
      <c r="D673" s="13"/>
      <c r="E673" s="10"/>
    </row>
    <row r="674" spans="1:5" x14ac:dyDescent="0.25">
      <c r="A674" s="6"/>
      <c r="B674" s="12"/>
      <c r="C674" s="13"/>
      <c r="D674" s="13"/>
      <c r="E674" s="10"/>
    </row>
    <row r="675" spans="1:5" x14ac:dyDescent="0.25">
      <c r="A675" s="6"/>
      <c r="B675" s="12"/>
      <c r="C675" s="13"/>
      <c r="D675" s="13"/>
      <c r="E675" s="10"/>
    </row>
    <row r="676" spans="1:5" x14ac:dyDescent="0.25">
      <c r="A676" s="6"/>
      <c r="B676" s="12"/>
      <c r="C676" s="13"/>
      <c r="D676" s="13"/>
      <c r="E676" s="10"/>
    </row>
    <row r="677" spans="1:5" x14ac:dyDescent="0.25">
      <c r="A677" s="6"/>
      <c r="B677" s="12"/>
      <c r="C677" s="13"/>
      <c r="D677" s="13"/>
      <c r="E677" s="10"/>
    </row>
    <row r="678" spans="1:5" x14ac:dyDescent="0.25">
      <c r="A678" s="6"/>
      <c r="B678" s="12"/>
      <c r="C678" s="13"/>
      <c r="D678" s="13"/>
      <c r="E678" s="10"/>
    </row>
    <row r="679" spans="1:5" x14ac:dyDescent="0.25">
      <c r="A679" s="6"/>
      <c r="B679" s="12"/>
      <c r="C679" s="13"/>
      <c r="D679" s="13"/>
      <c r="E679" s="10"/>
    </row>
    <row r="680" spans="1:5" x14ac:dyDescent="0.25">
      <c r="A680" s="6"/>
      <c r="B680" s="12"/>
      <c r="C680" s="13"/>
      <c r="D680" s="13"/>
      <c r="E680" s="10"/>
    </row>
    <row r="681" spans="1:5" x14ac:dyDescent="0.25">
      <c r="A681" s="6"/>
      <c r="B681" s="12"/>
      <c r="C681" s="13"/>
      <c r="D681" s="13"/>
      <c r="E681" s="10"/>
    </row>
    <row r="682" spans="1:5" x14ac:dyDescent="0.25">
      <c r="A682" s="6"/>
      <c r="B682" s="12"/>
      <c r="C682" s="13"/>
      <c r="D682" s="13"/>
      <c r="E682" s="10"/>
    </row>
    <row r="683" spans="1:5" x14ac:dyDescent="0.25">
      <c r="A683" s="6"/>
      <c r="B683" s="12"/>
      <c r="C683" s="13"/>
      <c r="D683" s="13"/>
      <c r="E683" s="10"/>
    </row>
    <row r="684" spans="1:5" x14ac:dyDescent="0.25">
      <c r="A684" s="6"/>
      <c r="B684" s="12"/>
      <c r="C684" s="13"/>
      <c r="D684" s="13"/>
      <c r="E684" s="10"/>
    </row>
    <row r="685" spans="1:5" x14ac:dyDescent="0.25">
      <c r="A685" s="6"/>
      <c r="B685" s="12"/>
      <c r="C685" s="13"/>
      <c r="D685" s="13"/>
      <c r="E685" s="10"/>
    </row>
    <row r="686" spans="1:5" x14ac:dyDescent="0.25">
      <c r="A686" s="6"/>
      <c r="B686" s="12"/>
      <c r="C686" s="13"/>
      <c r="D686" s="13"/>
      <c r="E686" s="10"/>
    </row>
    <row r="687" spans="1:5" x14ac:dyDescent="0.25">
      <c r="A687" s="6"/>
      <c r="B687" s="12"/>
      <c r="C687" s="13"/>
      <c r="D687" s="13"/>
      <c r="E687" s="10"/>
    </row>
    <row r="688" spans="1:5" x14ac:dyDescent="0.25">
      <c r="A688" s="6"/>
      <c r="B688" s="12"/>
      <c r="C688" s="13"/>
      <c r="D688" s="13"/>
      <c r="E688" s="10"/>
    </row>
    <row r="689" spans="1:5" x14ac:dyDescent="0.25">
      <c r="A689" s="6"/>
      <c r="B689" s="12"/>
      <c r="C689" s="13"/>
      <c r="D689" s="13"/>
      <c r="E689" s="10"/>
    </row>
    <row r="690" spans="1:5" x14ac:dyDescent="0.25">
      <c r="A690" s="6"/>
      <c r="B690" s="12"/>
      <c r="C690" s="13"/>
      <c r="D690" s="13"/>
      <c r="E690" s="10"/>
    </row>
    <row r="691" spans="1:5" x14ac:dyDescent="0.25">
      <c r="A691" s="6"/>
      <c r="B691" s="12"/>
      <c r="C691" s="13"/>
      <c r="D691" s="13"/>
      <c r="E691" s="10"/>
    </row>
    <row r="692" spans="1:5" x14ac:dyDescent="0.25">
      <c r="A692" s="6"/>
      <c r="B692" s="12"/>
      <c r="C692" s="13"/>
      <c r="D692" s="13"/>
      <c r="E692" s="10"/>
    </row>
    <row r="693" spans="1:5" x14ac:dyDescent="0.25">
      <c r="A693" s="6"/>
      <c r="B693" s="12"/>
      <c r="C693" s="13"/>
      <c r="D693" s="13"/>
      <c r="E693" s="10"/>
    </row>
    <row r="694" spans="1:5" x14ac:dyDescent="0.25">
      <c r="A694" s="6"/>
      <c r="B694" s="12"/>
      <c r="C694" s="13"/>
      <c r="D694" s="13"/>
      <c r="E694" s="10"/>
    </row>
    <row r="695" spans="1:5" x14ac:dyDescent="0.25">
      <c r="A695" s="6"/>
      <c r="B695" s="12"/>
      <c r="C695" s="13"/>
      <c r="D695" s="13"/>
      <c r="E695" s="10"/>
    </row>
    <row r="696" spans="1:5" x14ac:dyDescent="0.25">
      <c r="A696" s="6"/>
      <c r="B696" s="12"/>
      <c r="C696" s="13"/>
      <c r="D696" s="13"/>
      <c r="E696" s="10"/>
    </row>
    <row r="697" spans="1:5" x14ac:dyDescent="0.25">
      <c r="A697" s="6"/>
      <c r="B697" s="12"/>
      <c r="C697" s="13"/>
      <c r="D697" s="13"/>
      <c r="E697" s="10"/>
    </row>
    <row r="698" spans="1:5" x14ac:dyDescent="0.25">
      <c r="A698" s="6"/>
      <c r="B698" s="12"/>
      <c r="C698" s="13"/>
      <c r="D698" s="13"/>
      <c r="E698" s="10"/>
    </row>
    <row r="699" spans="1:5" x14ac:dyDescent="0.25">
      <c r="A699" s="6"/>
      <c r="B699" s="12"/>
      <c r="C699" s="13"/>
      <c r="D699" s="13"/>
      <c r="E699" s="10"/>
    </row>
    <row r="700" spans="1:5" x14ac:dyDescent="0.25">
      <c r="A700" s="6"/>
      <c r="B700" s="12"/>
      <c r="C700" s="13"/>
      <c r="D700" s="13"/>
      <c r="E700" s="10"/>
    </row>
    <row r="701" spans="1:5" x14ac:dyDescent="0.25">
      <c r="A701" s="6"/>
      <c r="B701" s="12"/>
      <c r="C701" s="13"/>
      <c r="D701" s="13"/>
      <c r="E701" s="10"/>
    </row>
    <row r="702" spans="1:5" x14ac:dyDescent="0.25">
      <c r="A702" s="6"/>
      <c r="B702" s="12"/>
      <c r="C702" s="13"/>
      <c r="D702" s="13"/>
      <c r="E702" s="10"/>
    </row>
    <row r="703" spans="1:5" x14ac:dyDescent="0.25">
      <c r="A703" s="6"/>
      <c r="B703" s="12"/>
      <c r="C703" s="13"/>
      <c r="D703" s="13"/>
      <c r="E703" s="10"/>
    </row>
    <row r="704" spans="1:5" x14ac:dyDescent="0.25">
      <c r="A704" s="6"/>
      <c r="B704" s="12"/>
      <c r="C704" s="13"/>
      <c r="D704" s="13"/>
      <c r="E704" s="10"/>
    </row>
    <row r="705" spans="1:5" x14ac:dyDescent="0.25">
      <c r="A705" s="6"/>
      <c r="B705" s="12"/>
      <c r="C705" s="13"/>
      <c r="D705" s="13"/>
      <c r="E705" s="10"/>
    </row>
    <row r="706" spans="1:5" x14ac:dyDescent="0.25">
      <c r="A706" s="6"/>
      <c r="B706" s="12"/>
      <c r="C706" s="13"/>
      <c r="D706" s="13"/>
      <c r="E706" s="10"/>
    </row>
    <row r="707" spans="1:5" x14ac:dyDescent="0.25">
      <c r="A707" s="6"/>
      <c r="B707" s="12"/>
      <c r="C707" s="13"/>
      <c r="D707" s="13"/>
      <c r="E707" s="10"/>
    </row>
    <row r="708" spans="1:5" x14ac:dyDescent="0.25">
      <c r="A708" s="6"/>
      <c r="B708" s="12"/>
      <c r="C708" s="13"/>
      <c r="D708" s="13"/>
      <c r="E708" s="10"/>
    </row>
    <row r="709" spans="1:5" x14ac:dyDescent="0.25">
      <c r="A709" s="6"/>
      <c r="B709" s="12"/>
      <c r="C709" s="13"/>
      <c r="D709" s="13"/>
      <c r="E709" s="10"/>
    </row>
    <row r="710" spans="1:5" x14ac:dyDescent="0.25">
      <c r="A710" s="6"/>
      <c r="B710" s="12"/>
      <c r="C710" s="13"/>
      <c r="D710" s="13"/>
      <c r="E710" s="10"/>
    </row>
    <row r="711" spans="1:5" x14ac:dyDescent="0.25">
      <c r="A711" s="6"/>
      <c r="B711" s="12"/>
      <c r="C711" s="13"/>
      <c r="D711" s="13"/>
      <c r="E711" s="10"/>
    </row>
    <row r="712" spans="1:5" x14ac:dyDescent="0.25">
      <c r="A712" s="6"/>
      <c r="B712" s="12"/>
      <c r="C712" s="13"/>
      <c r="D712" s="13"/>
      <c r="E712" s="10"/>
    </row>
    <row r="713" spans="1:5" x14ac:dyDescent="0.25">
      <c r="A713" s="6"/>
      <c r="B713" s="12"/>
      <c r="C713" s="13"/>
      <c r="D713" s="13"/>
      <c r="E713" s="10"/>
    </row>
    <row r="714" spans="1:5" x14ac:dyDescent="0.25">
      <c r="A714" s="6"/>
      <c r="B714" s="12"/>
      <c r="C714" s="13"/>
      <c r="D714" s="13"/>
      <c r="E714" s="10"/>
    </row>
    <row r="715" spans="1:5" x14ac:dyDescent="0.25">
      <c r="A715" s="6"/>
      <c r="B715" s="12"/>
      <c r="C715" s="13"/>
      <c r="D715" s="13"/>
      <c r="E715" s="10"/>
    </row>
    <row r="716" spans="1:5" x14ac:dyDescent="0.25">
      <c r="A716" s="6"/>
      <c r="B716" s="12"/>
      <c r="C716" s="13"/>
      <c r="D716" s="13"/>
      <c r="E716" s="10"/>
    </row>
    <row r="717" spans="1:5" x14ac:dyDescent="0.25">
      <c r="A717" s="6"/>
      <c r="B717" s="12"/>
      <c r="C717" s="13"/>
      <c r="D717" s="13"/>
      <c r="E717" s="10"/>
    </row>
    <row r="718" spans="1:5" x14ac:dyDescent="0.25">
      <c r="A718" s="6"/>
      <c r="B718" s="12"/>
      <c r="C718" s="13"/>
      <c r="D718" s="13"/>
      <c r="E718" s="10"/>
    </row>
    <row r="719" spans="1:5" x14ac:dyDescent="0.25">
      <c r="A719" s="6"/>
      <c r="B719" s="12"/>
      <c r="C719" s="13"/>
      <c r="D719" s="13"/>
      <c r="E719" s="10"/>
    </row>
    <row r="720" spans="1:5" x14ac:dyDescent="0.25">
      <c r="A720" s="6"/>
      <c r="B720" s="12"/>
      <c r="C720" s="13"/>
      <c r="D720" s="13"/>
      <c r="E720" s="10"/>
    </row>
    <row r="721" spans="1:5" x14ac:dyDescent="0.25">
      <c r="A721" s="6"/>
      <c r="B721" s="12"/>
      <c r="C721" s="13"/>
      <c r="D721" s="13"/>
      <c r="E721" s="10"/>
    </row>
    <row r="722" spans="1:5" x14ac:dyDescent="0.25">
      <c r="A722" s="6"/>
      <c r="B722" s="12"/>
      <c r="C722" s="13"/>
      <c r="D722" s="13"/>
      <c r="E722" s="10"/>
    </row>
    <row r="723" spans="1:5" x14ac:dyDescent="0.25">
      <c r="A723" s="6"/>
      <c r="B723" s="12"/>
      <c r="C723" s="13"/>
      <c r="D723" s="13"/>
      <c r="E723" s="10"/>
    </row>
    <row r="724" spans="1:5" x14ac:dyDescent="0.25">
      <c r="A724" s="6"/>
      <c r="B724" s="12"/>
      <c r="C724" s="13"/>
      <c r="D724" s="13"/>
      <c r="E724" s="10"/>
    </row>
    <row r="725" spans="1:5" x14ac:dyDescent="0.25">
      <c r="A725" s="6"/>
      <c r="B725" s="12"/>
      <c r="C725" s="13"/>
      <c r="D725" s="13"/>
      <c r="E725" s="10"/>
    </row>
    <row r="726" spans="1:5" x14ac:dyDescent="0.25">
      <c r="A726" s="6"/>
      <c r="B726" s="12"/>
      <c r="C726" s="13"/>
      <c r="D726" s="13"/>
      <c r="E726" s="10"/>
    </row>
    <row r="727" spans="1:5" x14ac:dyDescent="0.25">
      <c r="A727" s="6"/>
      <c r="B727" s="12"/>
      <c r="C727" s="13"/>
      <c r="D727" s="13"/>
      <c r="E727" s="10"/>
    </row>
    <row r="728" spans="1:5" x14ac:dyDescent="0.25">
      <c r="A728" s="6"/>
      <c r="B728" s="12"/>
      <c r="C728" s="13"/>
      <c r="D728" s="13"/>
      <c r="E728" s="10"/>
    </row>
    <row r="729" spans="1:5" x14ac:dyDescent="0.25">
      <c r="A729" s="6"/>
      <c r="B729" s="12"/>
      <c r="C729" s="13"/>
      <c r="D729" s="13"/>
      <c r="E729" s="10"/>
    </row>
    <row r="730" spans="1:5" x14ac:dyDescent="0.25">
      <c r="A730" s="6"/>
      <c r="B730" s="12"/>
      <c r="C730" s="13"/>
      <c r="D730" s="13"/>
      <c r="E730" s="10"/>
    </row>
    <row r="731" spans="1:5" x14ac:dyDescent="0.25">
      <c r="A731" s="6"/>
      <c r="B731" s="12"/>
      <c r="C731" s="13"/>
      <c r="D731" s="13"/>
      <c r="E731" s="10"/>
    </row>
    <row r="732" spans="1:5" x14ac:dyDescent="0.25">
      <c r="A732" s="6"/>
      <c r="B732" s="12"/>
      <c r="C732" s="13"/>
      <c r="D732" s="13"/>
      <c r="E732" s="10"/>
    </row>
    <row r="733" spans="1:5" x14ac:dyDescent="0.25">
      <c r="A733" s="6"/>
      <c r="B733" s="12"/>
      <c r="C733" s="13"/>
      <c r="D733" s="13"/>
      <c r="E733" s="10"/>
    </row>
    <row r="734" spans="1:5" x14ac:dyDescent="0.25">
      <c r="A734" s="6"/>
      <c r="B734" s="12"/>
      <c r="C734" s="13"/>
      <c r="D734" s="13"/>
      <c r="E734" s="10"/>
    </row>
    <row r="735" spans="1:5" x14ac:dyDescent="0.25">
      <c r="A735" s="6"/>
      <c r="B735" s="12"/>
      <c r="C735" s="13"/>
      <c r="D735" s="13"/>
      <c r="E735" s="10"/>
    </row>
    <row r="736" spans="1:5" x14ac:dyDescent="0.25">
      <c r="A736" s="6"/>
      <c r="B736" s="12"/>
      <c r="C736" s="13"/>
      <c r="D736" s="13"/>
      <c r="E736" s="10"/>
    </row>
    <row r="737" spans="1:5" x14ac:dyDescent="0.25">
      <c r="A737" s="6"/>
      <c r="B737" s="12"/>
      <c r="C737" s="13"/>
      <c r="D737" s="13"/>
      <c r="E737" s="10"/>
    </row>
    <row r="738" spans="1:5" x14ac:dyDescent="0.25">
      <c r="A738" s="6"/>
      <c r="B738" s="12"/>
      <c r="C738" s="13"/>
      <c r="D738" s="13"/>
      <c r="E738" s="10"/>
    </row>
    <row r="739" spans="1:5" x14ac:dyDescent="0.25">
      <c r="A739" s="6"/>
      <c r="B739" s="12"/>
      <c r="C739" s="13"/>
      <c r="D739" s="13"/>
      <c r="E739" s="10"/>
    </row>
    <row r="740" spans="1:5" x14ac:dyDescent="0.25">
      <c r="A740" s="6"/>
      <c r="B740" s="12"/>
      <c r="C740" s="13"/>
      <c r="D740" s="13"/>
      <c r="E740" s="10"/>
    </row>
    <row r="741" spans="1:5" x14ac:dyDescent="0.25">
      <c r="A741" s="6"/>
      <c r="B741" s="12"/>
      <c r="C741" s="13"/>
      <c r="D741" s="13"/>
      <c r="E741" s="10"/>
    </row>
    <row r="742" spans="1:5" x14ac:dyDescent="0.25">
      <c r="A742" s="6"/>
      <c r="B742" s="12"/>
      <c r="C742" s="13"/>
      <c r="D742" s="13"/>
      <c r="E742" s="10"/>
    </row>
    <row r="743" spans="1:5" x14ac:dyDescent="0.25">
      <c r="A743" s="6"/>
      <c r="B743" s="12"/>
      <c r="C743" s="13"/>
      <c r="D743" s="13"/>
      <c r="E743" s="10"/>
    </row>
    <row r="744" spans="1:5" x14ac:dyDescent="0.25">
      <c r="A744" s="6"/>
      <c r="B744" s="12"/>
      <c r="C744" s="13"/>
      <c r="D744" s="13"/>
      <c r="E744" s="10"/>
    </row>
    <row r="745" spans="1:5" x14ac:dyDescent="0.25">
      <c r="A745" s="6"/>
      <c r="B745" s="12"/>
      <c r="C745" s="13"/>
      <c r="D745" s="13"/>
      <c r="E745" s="10"/>
    </row>
    <row r="746" spans="1:5" x14ac:dyDescent="0.25">
      <c r="A746" s="6"/>
      <c r="B746" s="12"/>
      <c r="C746" s="13"/>
      <c r="D746" s="13"/>
      <c r="E746" s="10"/>
    </row>
    <row r="747" spans="1:5" x14ac:dyDescent="0.25">
      <c r="A747" s="6"/>
      <c r="B747" s="12"/>
      <c r="C747" s="13"/>
      <c r="D747" s="13"/>
      <c r="E747" s="10"/>
    </row>
    <row r="748" spans="1:5" x14ac:dyDescent="0.25">
      <c r="A748" s="6"/>
      <c r="B748" s="12"/>
      <c r="C748" s="13"/>
      <c r="D748" s="13"/>
      <c r="E748" s="10"/>
    </row>
    <row r="749" spans="1:5" x14ac:dyDescent="0.25">
      <c r="A749" s="6"/>
      <c r="B749" s="12"/>
      <c r="C749" s="13"/>
      <c r="D749" s="13"/>
      <c r="E749" s="10"/>
    </row>
    <row r="750" spans="1:5" x14ac:dyDescent="0.25">
      <c r="A750" s="6"/>
      <c r="B750" s="12"/>
      <c r="C750" s="13"/>
      <c r="D750" s="13"/>
      <c r="E750" s="10"/>
    </row>
    <row r="751" spans="1:5" x14ac:dyDescent="0.25">
      <c r="A751" s="6"/>
      <c r="B751" s="12"/>
      <c r="C751" s="13"/>
      <c r="D751" s="13"/>
      <c r="E751" s="10"/>
    </row>
    <row r="752" spans="1:5" x14ac:dyDescent="0.25">
      <c r="A752" s="6"/>
      <c r="B752" s="12"/>
      <c r="C752" s="13"/>
      <c r="D752" s="13"/>
      <c r="E752" s="10"/>
    </row>
    <row r="753" spans="1:5" x14ac:dyDescent="0.25">
      <c r="A753" s="6"/>
      <c r="B753" s="12"/>
      <c r="C753" s="13"/>
      <c r="D753" s="13"/>
      <c r="E753" s="10"/>
    </row>
    <row r="754" spans="1:5" x14ac:dyDescent="0.25">
      <c r="A754" s="6"/>
      <c r="B754" s="12"/>
      <c r="C754" s="13"/>
      <c r="D754" s="13"/>
      <c r="E754" s="10"/>
    </row>
    <row r="755" spans="1:5" x14ac:dyDescent="0.25">
      <c r="A755" s="6"/>
      <c r="B755" s="12"/>
      <c r="C755" s="13"/>
      <c r="D755" s="13"/>
      <c r="E755" s="10"/>
    </row>
    <row r="756" spans="1:5" x14ac:dyDescent="0.25">
      <c r="A756" s="6"/>
      <c r="B756" s="12"/>
      <c r="C756" s="13"/>
      <c r="D756" s="13"/>
      <c r="E756" s="10"/>
    </row>
    <row r="757" spans="1:5" x14ac:dyDescent="0.25">
      <c r="A757" s="6"/>
      <c r="B757" s="12"/>
      <c r="C757" s="13"/>
      <c r="D757" s="13"/>
      <c r="E757" s="10"/>
    </row>
    <row r="758" spans="1:5" x14ac:dyDescent="0.25">
      <c r="A758" s="6"/>
      <c r="B758" s="12"/>
      <c r="C758" s="13"/>
      <c r="D758" s="13"/>
      <c r="E758" s="10"/>
    </row>
    <row r="759" spans="1:5" x14ac:dyDescent="0.25">
      <c r="A759" s="6"/>
      <c r="B759" s="12"/>
      <c r="C759" s="13"/>
      <c r="D759" s="13"/>
      <c r="E759" s="10"/>
    </row>
    <row r="760" spans="1:5" x14ac:dyDescent="0.25">
      <c r="A760" s="6"/>
      <c r="B760" s="12"/>
      <c r="C760" s="13"/>
      <c r="D760" s="13"/>
      <c r="E760" s="10"/>
    </row>
    <row r="761" spans="1:5" x14ac:dyDescent="0.25">
      <c r="A761" s="6"/>
      <c r="B761" s="12"/>
      <c r="C761" s="13"/>
      <c r="D761" s="13"/>
      <c r="E761" s="10"/>
    </row>
    <row r="762" spans="1:5" x14ac:dyDescent="0.25">
      <c r="A762" s="6"/>
      <c r="B762" s="12"/>
      <c r="C762" s="13"/>
      <c r="D762" s="13"/>
      <c r="E762" s="10"/>
    </row>
    <row r="763" spans="1:5" x14ac:dyDescent="0.25">
      <c r="A763" s="6"/>
      <c r="B763" s="12"/>
      <c r="C763" s="13"/>
      <c r="D763" s="13"/>
      <c r="E763" s="10"/>
    </row>
    <row r="764" spans="1:5" x14ac:dyDescent="0.25">
      <c r="A764" s="6"/>
      <c r="B764" s="12"/>
      <c r="C764" s="13"/>
      <c r="D764" s="13"/>
      <c r="E764" s="10"/>
    </row>
    <row r="765" spans="1:5" x14ac:dyDescent="0.25">
      <c r="A765" s="6"/>
      <c r="B765" s="12"/>
      <c r="C765" s="13"/>
      <c r="D765" s="13"/>
      <c r="E765" s="10"/>
    </row>
    <row r="766" spans="1:5" x14ac:dyDescent="0.25">
      <c r="A766" s="6"/>
      <c r="B766" s="12"/>
      <c r="C766" s="13"/>
      <c r="D766" s="13"/>
      <c r="E766" s="10"/>
    </row>
    <row r="767" spans="1:5" x14ac:dyDescent="0.25">
      <c r="A767" s="6"/>
      <c r="B767" s="12"/>
      <c r="C767" s="13"/>
      <c r="D767" s="13"/>
      <c r="E767" s="10"/>
    </row>
    <row r="768" spans="1:5" x14ac:dyDescent="0.25">
      <c r="A768" s="6"/>
      <c r="B768" s="12"/>
      <c r="C768" s="13"/>
      <c r="D768" s="13"/>
      <c r="E768" s="10"/>
    </row>
    <row r="769" spans="1:5" x14ac:dyDescent="0.25">
      <c r="A769" s="6"/>
      <c r="B769" s="12"/>
      <c r="C769" s="13"/>
      <c r="D769" s="13"/>
      <c r="E769" s="10"/>
    </row>
    <row r="770" spans="1:5" x14ac:dyDescent="0.25">
      <c r="A770" s="6"/>
      <c r="B770" s="12"/>
      <c r="C770" s="13"/>
      <c r="D770" s="13"/>
      <c r="E770" s="10"/>
    </row>
    <row r="771" spans="1:5" x14ac:dyDescent="0.25">
      <c r="A771" s="6"/>
      <c r="B771" s="12"/>
      <c r="C771" s="13"/>
      <c r="D771" s="13"/>
      <c r="E771" s="10"/>
    </row>
    <row r="772" spans="1:5" x14ac:dyDescent="0.25">
      <c r="A772" s="6"/>
      <c r="B772" s="12"/>
      <c r="C772" s="13"/>
      <c r="D772" s="13"/>
      <c r="E772" s="10"/>
    </row>
    <row r="773" spans="1:5" x14ac:dyDescent="0.25">
      <c r="A773" s="6"/>
      <c r="B773" s="12"/>
      <c r="C773" s="13"/>
      <c r="D773" s="13"/>
      <c r="E773" s="10"/>
    </row>
    <row r="774" spans="1:5" x14ac:dyDescent="0.25">
      <c r="A774" s="6"/>
      <c r="B774" s="12"/>
      <c r="C774" s="13"/>
      <c r="D774" s="13"/>
      <c r="E774" s="10"/>
    </row>
    <row r="775" spans="1:5" x14ac:dyDescent="0.25">
      <c r="A775" s="6"/>
      <c r="B775" s="12"/>
      <c r="C775" s="13"/>
      <c r="D775" s="13"/>
      <c r="E775" s="10"/>
    </row>
    <row r="776" spans="1:5" x14ac:dyDescent="0.25">
      <c r="A776" s="6"/>
      <c r="B776" s="12"/>
      <c r="C776" s="13"/>
      <c r="D776" s="13"/>
      <c r="E776" s="10"/>
    </row>
    <row r="777" spans="1:5" x14ac:dyDescent="0.25">
      <c r="A777" s="6"/>
      <c r="B777" s="12"/>
      <c r="C777" s="13"/>
      <c r="D777" s="13"/>
      <c r="E777" s="10"/>
    </row>
    <row r="778" spans="1:5" x14ac:dyDescent="0.25">
      <c r="A778" s="6"/>
      <c r="B778" s="12"/>
      <c r="C778" s="13"/>
      <c r="D778" s="13"/>
      <c r="E778" s="10"/>
    </row>
    <row r="779" spans="1:5" x14ac:dyDescent="0.25">
      <c r="A779" s="6"/>
      <c r="B779" s="12"/>
      <c r="C779" s="13"/>
      <c r="D779" s="13"/>
      <c r="E779" s="10"/>
    </row>
    <row r="780" spans="1:5" x14ac:dyDescent="0.25">
      <c r="A780" s="6"/>
      <c r="B780" s="12"/>
      <c r="C780" s="13"/>
      <c r="D780" s="13"/>
      <c r="E780" s="10"/>
    </row>
    <row r="781" spans="1:5" x14ac:dyDescent="0.25">
      <c r="A781" s="6"/>
      <c r="B781" s="12"/>
      <c r="C781" s="13"/>
      <c r="D781" s="13"/>
      <c r="E781" s="10"/>
    </row>
    <row r="782" spans="1:5" x14ac:dyDescent="0.25">
      <c r="A782" s="6"/>
      <c r="B782" s="12"/>
      <c r="C782" s="13"/>
      <c r="D782" s="13"/>
      <c r="E782" s="10"/>
    </row>
    <row r="783" spans="1:5" x14ac:dyDescent="0.25">
      <c r="A783" s="6"/>
      <c r="B783" s="12"/>
      <c r="C783" s="13"/>
      <c r="D783" s="13"/>
      <c r="E783" s="10"/>
    </row>
    <row r="784" spans="1:5" x14ac:dyDescent="0.25">
      <c r="A784" s="6"/>
      <c r="B784" s="12"/>
      <c r="C784" s="13"/>
      <c r="D784" s="13"/>
      <c r="E784" s="10"/>
    </row>
    <row r="785" spans="1:5" x14ac:dyDescent="0.25">
      <c r="A785" s="6"/>
      <c r="B785" s="12"/>
      <c r="C785" s="13"/>
      <c r="D785" s="13"/>
      <c r="E785" s="10"/>
    </row>
    <row r="786" spans="1:5" x14ac:dyDescent="0.25">
      <c r="A786" s="6"/>
      <c r="B786" s="12"/>
      <c r="C786" s="13"/>
      <c r="D786" s="13"/>
      <c r="E786" s="10"/>
    </row>
    <row r="787" spans="1:5" x14ac:dyDescent="0.25">
      <c r="A787" s="6"/>
      <c r="B787" s="12"/>
      <c r="C787" s="13"/>
      <c r="D787" s="13"/>
      <c r="E787" s="10"/>
    </row>
    <row r="788" spans="1:5" x14ac:dyDescent="0.25">
      <c r="A788" s="6"/>
      <c r="B788" s="12"/>
      <c r="C788" s="13"/>
      <c r="D788" s="13"/>
      <c r="E788" s="10"/>
    </row>
    <row r="789" spans="1:5" x14ac:dyDescent="0.25">
      <c r="A789" s="6"/>
      <c r="B789" s="12"/>
      <c r="C789" s="13"/>
      <c r="D789" s="13"/>
      <c r="E789" s="10"/>
    </row>
    <row r="790" spans="1:5" x14ac:dyDescent="0.25">
      <c r="A790" s="6"/>
      <c r="B790" s="12"/>
      <c r="C790" s="13"/>
      <c r="D790" s="13"/>
      <c r="E790" s="10"/>
    </row>
    <row r="791" spans="1:5" x14ac:dyDescent="0.25">
      <c r="A791" s="6"/>
      <c r="B791" s="12"/>
      <c r="C791" s="13"/>
      <c r="D791" s="13"/>
      <c r="E791" s="10"/>
    </row>
    <row r="792" spans="1:5" x14ac:dyDescent="0.25">
      <c r="A792" s="6"/>
      <c r="B792" s="12"/>
      <c r="C792" s="13"/>
      <c r="D792" s="13"/>
      <c r="E792" s="10"/>
    </row>
    <row r="793" spans="1:5" x14ac:dyDescent="0.25">
      <c r="A793" s="6"/>
      <c r="B793" s="12"/>
      <c r="C793" s="13"/>
      <c r="D793" s="13"/>
      <c r="E793" s="10"/>
    </row>
    <row r="794" spans="1:5" x14ac:dyDescent="0.25">
      <c r="A794" s="6"/>
      <c r="B794" s="12"/>
      <c r="C794" s="13"/>
      <c r="D794" s="13"/>
      <c r="E794" s="10"/>
    </row>
    <row r="795" spans="1:5" x14ac:dyDescent="0.25">
      <c r="A795" s="6"/>
      <c r="B795" s="12"/>
      <c r="C795" s="13"/>
      <c r="D795" s="13"/>
      <c r="E795" s="10"/>
    </row>
    <row r="796" spans="1:5" x14ac:dyDescent="0.25">
      <c r="A796" s="6"/>
      <c r="B796" s="12"/>
      <c r="C796" s="13"/>
      <c r="D796" s="13"/>
      <c r="E796" s="10"/>
    </row>
    <row r="797" spans="1:5" x14ac:dyDescent="0.25">
      <c r="A797" s="6"/>
      <c r="B797" s="12"/>
      <c r="C797" s="13"/>
      <c r="D797" s="13"/>
      <c r="E797" s="10"/>
    </row>
    <row r="798" spans="1:5" x14ac:dyDescent="0.25">
      <c r="A798" s="6"/>
      <c r="B798" s="12"/>
      <c r="C798" s="13"/>
      <c r="D798" s="13"/>
      <c r="E798" s="10"/>
    </row>
    <row r="799" spans="1:5" x14ac:dyDescent="0.25">
      <c r="A799" s="6"/>
      <c r="B799" s="12"/>
      <c r="C799" s="13"/>
      <c r="D799" s="13"/>
      <c r="E799" s="10"/>
    </row>
    <row r="800" spans="1:5" x14ac:dyDescent="0.25">
      <c r="A800" s="6"/>
      <c r="B800" s="12"/>
      <c r="C800" s="13"/>
      <c r="D800" s="13"/>
      <c r="E800" s="10"/>
    </row>
    <row r="801" spans="1:5" x14ac:dyDescent="0.25">
      <c r="A801" s="6"/>
      <c r="B801" s="31" t="s">
        <v>43</v>
      </c>
      <c r="C801" s="32"/>
      <c r="D801" s="33"/>
      <c r="E801" s="34" t="e">
        <f>AVERAGE(E802:E804)</f>
        <v>#DIV/0!</v>
      </c>
    </row>
    <row r="802" spans="1:5" x14ac:dyDescent="0.25">
      <c r="A802" s="6"/>
      <c r="B802" s="12" t="s">
        <v>203</v>
      </c>
      <c r="C802" s="13"/>
      <c r="D802" s="13"/>
      <c r="E802" s="143"/>
    </row>
    <row r="803" spans="1:5" x14ac:dyDescent="0.25">
      <c r="A803" s="6"/>
      <c r="B803" s="12"/>
      <c r="C803" s="13"/>
      <c r="D803" s="13"/>
      <c r="E803" s="143"/>
    </row>
    <row r="804" spans="1:5" x14ac:dyDescent="0.25">
      <c r="A804" s="6"/>
      <c r="B804" s="12"/>
      <c r="C804" s="13"/>
      <c r="D804" s="13"/>
      <c r="E804" s="143"/>
    </row>
    <row r="805" spans="1:5" x14ac:dyDescent="0.25">
      <c r="A805" s="6"/>
      <c r="B805" s="31" t="s">
        <v>44</v>
      </c>
      <c r="C805" s="32"/>
      <c r="D805" s="33"/>
      <c r="E805" s="34" t="e">
        <f>AVERAGE(E806:E808)</f>
        <v>#DIV/0!</v>
      </c>
    </row>
    <row r="806" spans="1:5" x14ac:dyDescent="0.25">
      <c r="A806" s="6"/>
      <c r="B806" s="12" t="s">
        <v>203</v>
      </c>
      <c r="C806" s="13"/>
      <c r="D806" s="13"/>
      <c r="E806" s="143"/>
    </row>
    <row r="807" spans="1:5" x14ac:dyDescent="0.25">
      <c r="A807" s="6"/>
      <c r="B807" s="12"/>
      <c r="C807" s="13"/>
      <c r="D807" s="13"/>
      <c r="E807" s="143"/>
    </row>
    <row r="808" spans="1:5" x14ac:dyDescent="0.25">
      <c r="A808" s="6"/>
      <c r="B808" s="12"/>
      <c r="C808" s="13"/>
      <c r="D808" s="13"/>
      <c r="E808" s="143"/>
    </row>
    <row r="809" spans="1:5" x14ac:dyDescent="0.25">
      <c r="A809" s="7"/>
      <c r="B809" s="41" t="s">
        <v>24</v>
      </c>
      <c r="C809" s="42"/>
      <c r="D809" s="42"/>
      <c r="E809" s="156" t="e">
        <f>AVERAGE(E810:E841)</f>
        <v>#DIV/0!</v>
      </c>
    </row>
    <row r="810" spans="1:5" x14ac:dyDescent="0.25">
      <c r="A810" s="6"/>
      <c r="B810" s="12"/>
      <c r="C810" s="13"/>
      <c r="D810" s="13"/>
      <c r="E810" s="10"/>
    </row>
    <row r="811" spans="1:5" x14ac:dyDescent="0.25">
      <c r="A811" s="6"/>
      <c r="B811" s="12"/>
      <c r="C811" s="13"/>
      <c r="D811" s="13"/>
      <c r="E811" s="10"/>
    </row>
    <row r="812" spans="1:5" x14ac:dyDescent="0.25">
      <c r="A812" s="6"/>
      <c r="B812" s="12"/>
      <c r="C812" s="13"/>
      <c r="D812" s="13"/>
      <c r="E812" s="10"/>
    </row>
    <row r="813" spans="1:5" x14ac:dyDescent="0.25">
      <c r="A813" s="6"/>
      <c r="B813" s="12"/>
      <c r="C813" s="13"/>
      <c r="D813" s="13"/>
      <c r="E813" s="10"/>
    </row>
    <row r="814" spans="1:5" x14ac:dyDescent="0.25">
      <c r="A814" s="6"/>
      <c r="B814" s="12"/>
      <c r="C814" s="13"/>
      <c r="D814" s="13"/>
      <c r="E814" s="10"/>
    </row>
    <row r="815" spans="1:5" x14ac:dyDescent="0.25">
      <c r="A815" s="6"/>
      <c r="B815" s="12"/>
      <c r="C815" s="13"/>
      <c r="D815" s="13"/>
      <c r="E815" s="10"/>
    </row>
    <row r="816" spans="1:5" x14ac:dyDescent="0.25">
      <c r="A816" s="6"/>
      <c r="B816" s="12"/>
      <c r="C816" s="13"/>
      <c r="D816" s="13"/>
      <c r="E816" s="10"/>
    </row>
    <row r="817" spans="1:5" x14ac:dyDescent="0.25">
      <c r="A817" s="6"/>
      <c r="B817" s="12"/>
      <c r="C817" s="13"/>
      <c r="D817" s="13"/>
      <c r="E817" s="10"/>
    </row>
    <row r="818" spans="1:5" x14ac:dyDescent="0.25">
      <c r="A818" s="6"/>
      <c r="B818" s="12"/>
      <c r="C818" s="13"/>
      <c r="D818" s="13"/>
      <c r="E818" s="10"/>
    </row>
    <row r="819" spans="1:5" x14ac:dyDescent="0.25">
      <c r="A819" s="6"/>
      <c r="B819" s="12"/>
      <c r="C819" s="13"/>
      <c r="D819" s="13"/>
      <c r="E819" s="10"/>
    </row>
    <row r="820" spans="1:5" x14ac:dyDescent="0.25">
      <c r="A820" s="6"/>
      <c r="B820" s="12"/>
      <c r="C820" s="13"/>
      <c r="D820" s="13"/>
      <c r="E820" s="10"/>
    </row>
    <row r="821" spans="1:5" x14ac:dyDescent="0.25">
      <c r="A821" s="6"/>
      <c r="B821" s="12"/>
      <c r="C821" s="13"/>
      <c r="D821" s="13"/>
      <c r="E821" s="10"/>
    </row>
    <row r="822" spans="1:5" x14ac:dyDescent="0.25">
      <c r="A822" s="6"/>
      <c r="B822" s="12"/>
      <c r="C822" s="13"/>
      <c r="D822" s="13"/>
      <c r="E822" s="10"/>
    </row>
    <row r="823" spans="1:5" x14ac:dyDescent="0.25">
      <c r="A823" s="6"/>
      <c r="B823" s="12"/>
      <c r="C823" s="13"/>
      <c r="D823" s="13"/>
      <c r="E823" s="10"/>
    </row>
    <row r="824" spans="1:5" x14ac:dyDescent="0.25">
      <c r="A824" s="6"/>
      <c r="B824" s="12"/>
      <c r="C824" s="13"/>
      <c r="D824" s="13"/>
      <c r="E824" s="10"/>
    </row>
    <row r="825" spans="1:5" x14ac:dyDescent="0.25">
      <c r="A825" s="6"/>
      <c r="B825" s="12"/>
      <c r="C825" s="13"/>
      <c r="D825" s="13"/>
      <c r="E825" s="10"/>
    </row>
    <row r="826" spans="1:5" x14ac:dyDescent="0.25">
      <c r="A826" s="6"/>
      <c r="B826" s="12"/>
      <c r="C826" s="13"/>
      <c r="D826" s="13"/>
      <c r="E826" s="10"/>
    </row>
    <row r="827" spans="1:5" x14ac:dyDescent="0.25">
      <c r="A827" s="6"/>
      <c r="B827" s="12"/>
      <c r="C827" s="13"/>
      <c r="D827" s="13"/>
      <c r="E827" s="10"/>
    </row>
    <row r="828" spans="1:5" x14ac:dyDescent="0.25">
      <c r="A828" s="6"/>
      <c r="B828" s="12"/>
      <c r="C828" s="13"/>
      <c r="D828" s="13"/>
      <c r="E828" s="10"/>
    </row>
    <row r="829" spans="1:5" x14ac:dyDescent="0.25">
      <c r="A829" s="6"/>
      <c r="B829" s="12"/>
      <c r="C829" s="13"/>
      <c r="D829" s="13"/>
      <c r="E829" s="10"/>
    </row>
    <row r="830" spans="1:5" x14ac:dyDescent="0.25">
      <c r="A830" s="6"/>
      <c r="B830" s="12"/>
      <c r="C830" s="13"/>
      <c r="D830" s="13"/>
      <c r="E830" s="10"/>
    </row>
    <row r="831" spans="1:5" x14ac:dyDescent="0.25">
      <c r="A831" s="6"/>
      <c r="B831" s="12"/>
      <c r="C831" s="13"/>
      <c r="D831" s="13"/>
      <c r="E831" s="10"/>
    </row>
    <row r="832" spans="1:5" x14ac:dyDescent="0.25">
      <c r="A832" s="6"/>
      <c r="B832" s="12"/>
      <c r="C832" s="13"/>
      <c r="D832" s="13"/>
      <c r="E832" s="10"/>
    </row>
    <row r="833" spans="1:5" x14ac:dyDescent="0.25">
      <c r="A833" s="6"/>
      <c r="B833" s="12"/>
      <c r="C833" s="13"/>
      <c r="D833" s="13"/>
      <c r="E833" s="10"/>
    </row>
    <row r="834" spans="1:5" x14ac:dyDescent="0.25">
      <c r="A834" s="6"/>
      <c r="B834" s="12"/>
      <c r="C834" s="13"/>
      <c r="D834" s="13"/>
      <c r="E834" s="10"/>
    </row>
    <row r="835" spans="1:5" x14ac:dyDescent="0.25">
      <c r="A835" s="6"/>
      <c r="B835" s="12"/>
      <c r="C835" s="13"/>
      <c r="D835" s="13"/>
      <c r="E835" s="10"/>
    </row>
    <row r="836" spans="1:5" x14ac:dyDescent="0.25">
      <c r="A836" s="6"/>
      <c r="B836" s="12"/>
      <c r="C836" s="13"/>
      <c r="D836" s="13"/>
      <c r="E836" s="10"/>
    </row>
    <row r="837" spans="1:5" x14ac:dyDescent="0.25">
      <c r="A837" s="6"/>
      <c r="B837" s="12"/>
      <c r="C837" s="13"/>
      <c r="D837" s="13"/>
      <c r="E837" s="10"/>
    </row>
    <row r="838" spans="1:5" x14ac:dyDescent="0.25">
      <c r="A838" s="6"/>
      <c r="B838" s="12"/>
      <c r="C838" s="13"/>
      <c r="D838" s="13"/>
      <c r="E838" s="10"/>
    </row>
    <row r="839" spans="1:5" x14ac:dyDescent="0.25">
      <c r="A839" s="6"/>
      <c r="B839" s="12"/>
      <c r="C839" s="13"/>
      <c r="D839" s="13"/>
      <c r="E839" s="10"/>
    </row>
    <row r="840" spans="1:5" x14ac:dyDescent="0.25">
      <c r="A840" s="6"/>
      <c r="B840" s="12"/>
      <c r="C840" s="13"/>
      <c r="D840" s="13"/>
      <c r="E840" s="10"/>
    </row>
    <row r="841" spans="1:5" x14ac:dyDescent="0.25">
      <c r="A841" s="6"/>
      <c r="B841" s="12"/>
      <c r="C841" s="13"/>
      <c r="D841" s="13"/>
      <c r="E841" s="10"/>
    </row>
    <row r="842" spans="1:5" x14ac:dyDescent="0.25">
      <c r="A842" s="7"/>
      <c r="B842" s="41" t="s">
        <v>25</v>
      </c>
      <c r="C842" s="42"/>
      <c r="D842" s="42"/>
      <c r="E842" s="42"/>
    </row>
    <row r="843" spans="1:5" x14ac:dyDescent="0.25">
      <c r="A843" s="6"/>
      <c r="B843" s="35" t="s">
        <v>26</v>
      </c>
      <c r="C843" s="36"/>
      <c r="D843" s="37"/>
      <c r="E843" s="38"/>
    </row>
    <row r="844" spans="1:5" x14ac:dyDescent="0.25">
      <c r="A844" s="6"/>
      <c r="B844" s="12"/>
      <c r="C844" s="14"/>
      <c r="D844" s="14"/>
      <c r="E844" s="143"/>
    </row>
    <row r="845" spans="1:5" x14ac:dyDescent="0.25">
      <c r="A845" s="6"/>
      <c r="B845" s="12"/>
      <c r="C845" s="14"/>
      <c r="D845" s="14"/>
      <c r="E845" s="143"/>
    </row>
    <row r="846" spans="1:5" x14ac:dyDescent="0.25">
      <c r="A846" s="6"/>
      <c r="B846" s="12"/>
      <c r="C846" s="14"/>
      <c r="D846" s="14"/>
      <c r="E846" s="143"/>
    </row>
    <row r="847" spans="1:5" x14ac:dyDescent="0.25">
      <c r="A847" s="6"/>
      <c r="B847" s="12"/>
      <c r="C847" s="14"/>
      <c r="D847" s="14"/>
      <c r="E847" s="143"/>
    </row>
    <row r="848" spans="1:5" x14ac:dyDescent="0.25">
      <c r="A848" s="6"/>
      <c r="B848" s="12"/>
      <c r="C848" s="14"/>
      <c r="D848" s="14"/>
      <c r="E848" s="143"/>
    </row>
    <row r="849" spans="1:5" x14ac:dyDescent="0.25">
      <c r="A849" s="6"/>
      <c r="B849" s="12"/>
      <c r="C849" s="14"/>
      <c r="D849" s="14"/>
      <c r="E849" s="143"/>
    </row>
    <row r="850" spans="1:5" x14ac:dyDescent="0.25">
      <c r="A850" s="6"/>
      <c r="B850" s="12"/>
      <c r="C850" s="14"/>
      <c r="D850" s="14"/>
      <c r="E850" s="143"/>
    </row>
    <row r="851" spans="1:5" x14ac:dyDescent="0.25">
      <c r="A851" s="6"/>
      <c r="B851" s="12"/>
      <c r="C851" s="14"/>
      <c r="D851" s="14"/>
      <c r="E851" s="143"/>
    </row>
    <row r="852" spans="1:5" x14ac:dyDescent="0.25">
      <c r="A852" s="6"/>
      <c r="B852" s="12"/>
      <c r="C852" s="14"/>
      <c r="D852" s="14"/>
      <c r="E852" s="143"/>
    </row>
    <row r="853" spans="1:5" x14ac:dyDescent="0.25">
      <c r="A853" s="6"/>
      <c r="B853" s="12"/>
      <c r="C853" s="14"/>
      <c r="D853" s="14"/>
      <c r="E853" s="143"/>
    </row>
    <row r="854" spans="1:5" x14ac:dyDescent="0.25">
      <c r="A854" s="6"/>
      <c r="B854" s="12"/>
      <c r="C854" s="14"/>
      <c r="D854" s="14"/>
      <c r="E854" s="143"/>
    </row>
    <row r="855" spans="1:5" x14ac:dyDescent="0.25">
      <c r="A855" s="6"/>
      <c r="B855" s="12"/>
      <c r="C855" s="14"/>
      <c r="D855" s="14"/>
      <c r="E855" s="143"/>
    </row>
    <row r="856" spans="1:5" x14ac:dyDescent="0.25">
      <c r="A856" s="6"/>
      <c r="B856" s="12"/>
      <c r="C856" s="14"/>
      <c r="D856" s="14"/>
      <c r="E856" s="143"/>
    </row>
    <row r="857" spans="1:5" x14ac:dyDescent="0.25">
      <c r="A857" s="6"/>
      <c r="B857" s="12"/>
      <c r="C857" s="14"/>
      <c r="D857" s="14"/>
      <c r="E857" s="143"/>
    </row>
    <row r="858" spans="1:5" x14ac:dyDescent="0.25">
      <c r="A858" s="6"/>
      <c r="B858" s="12"/>
      <c r="C858" s="14"/>
      <c r="D858" s="14"/>
      <c r="E858" s="143"/>
    </row>
    <row r="859" spans="1:5" x14ac:dyDescent="0.25">
      <c r="A859" s="6"/>
      <c r="B859" s="12"/>
      <c r="C859" s="14"/>
      <c r="D859" s="14"/>
      <c r="E859" s="143"/>
    </row>
    <row r="860" spans="1:5" x14ac:dyDescent="0.25">
      <c r="A860" s="6"/>
      <c r="B860" s="12"/>
      <c r="C860" s="14"/>
      <c r="D860" s="14"/>
      <c r="E860" s="143"/>
    </row>
    <row r="861" spans="1:5" x14ac:dyDescent="0.25">
      <c r="A861" s="6"/>
      <c r="B861" s="12"/>
      <c r="C861" s="14"/>
      <c r="D861" s="14"/>
      <c r="E861" s="143"/>
    </row>
    <row r="862" spans="1:5" x14ac:dyDescent="0.25">
      <c r="A862" s="6"/>
      <c r="B862" s="12"/>
      <c r="C862" s="14"/>
      <c r="D862" s="14"/>
      <c r="E862" s="143"/>
    </row>
    <row r="863" spans="1:5" x14ac:dyDescent="0.25">
      <c r="A863" s="6"/>
      <c r="B863" s="12"/>
      <c r="C863" s="14"/>
      <c r="D863" s="14"/>
      <c r="E863" s="143"/>
    </row>
    <row r="864" spans="1:5" x14ac:dyDescent="0.25">
      <c r="A864" s="6"/>
      <c r="B864" s="12"/>
      <c r="C864" s="14"/>
      <c r="D864" s="14"/>
      <c r="E864" s="143"/>
    </row>
    <row r="865" spans="1:5" x14ac:dyDescent="0.25">
      <c r="A865" s="6"/>
      <c r="B865" s="12"/>
      <c r="C865" s="14"/>
      <c r="D865" s="14"/>
      <c r="E865" s="143"/>
    </row>
    <row r="866" spans="1:5" x14ac:dyDescent="0.25">
      <c r="A866" s="6"/>
      <c r="B866" s="12"/>
      <c r="C866" s="14"/>
      <c r="D866" s="14"/>
      <c r="E866" s="143"/>
    </row>
    <row r="867" spans="1:5" x14ac:dyDescent="0.25">
      <c r="A867" s="6"/>
      <c r="B867" s="12"/>
      <c r="C867" s="14"/>
      <c r="D867" s="14"/>
      <c r="E867" s="143"/>
    </row>
    <row r="868" spans="1:5" x14ac:dyDescent="0.25">
      <c r="A868" s="6"/>
      <c r="B868" s="12"/>
      <c r="C868" s="14"/>
      <c r="D868" s="14"/>
      <c r="E868" s="143"/>
    </row>
    <row r="869" spans="1:5" x14ac:dyDescent="0.25">
      <c r="A869" s="6"/>
      <c r="B869" s="12"/>
      <c r="C869" s="14"/>
      <c r="D869" s="14"/>
      <c r="E869" s="143"/>
    </row>
    <row r="870" spans="1:5" x14ac:dyDescent="0.25">
      <c r="A870" s="6"/>
      <c r="B870" s="12"/>
      <c r="C870" s="14"/>
      <c r="D870" s="14"/>
      <c r="E870" s="143"/>
    </row>
    <row r="871" spans="1:5" x14ac:dyDescent="0.25">
      <c r="A871" s="6"/>
      <c r="B871" s="12"/>
      <c r="C871" s="14"/>
      <c r="D871" s="14"/>
      <c r="E871" s="143"/>
    </row>
    <row r="872" spans="1:5" x14ac:dyDescent="0.25">
      <c r="A872" s="6"/>
      <c r="B872" s="12"/>
      <c r="C872" s="14"/>
      <c r="D872" s="14"/>
      <c r="E872" s="143"/>
    </row>
    <row r="873" spans="1:5" x14ac:dyDescent="0.25">
      <c r="A873" s="6"/>
      <c r="B873" s="12"/>
      <c r="C873" s="14"/>
      <c r="D873" s="14"/>
      <c r="E873" s="143"/>
    </row>
    <row r="874" spans="1:5" x14ac:dyDescent="0.25">
      <c r="A874" s="6"/>
      <c r="B874" s="12"/>
      <c r="C874" s="14"/>
      <c r="D874" s="14"/>
      <c r="E874" s="143"/>
    </row>
    <row r="875" spans="1:5" x14ac:dyDescent="0.25">
      <c r="A875" s="6"/>
      <c r="B875" s="12"/>
      <c r="C875" s="14"/>
      <c r="D875" s="14"/>
      <c r="E875" s="143"/>
    </row>
    <row r="876" spans="1:5" x14ac:dyDescent="0.25">
      <c r="A876" s="6"/>
      <c r="B876" s="12"/>
      <c r="C876" s="14"/>
      <c r="D876" s="14"/>
      <c r="E876" s="143"/>
    </row>
    <row r="877" spans="1:5" x14ac:dyDescent="0.25">
      <c r="A877" s="6"/>
      <c r="B877" s="12"/>
      <c r="C877" s="14"/>
      <c r="D877" s="14"/>
      <c r="E877" s="143"/>
    </row>
    <row r="878" spans="1:5" x14ac:dyDescent="0.25">
      <c r="A878" s="6"/>
      <c r="B878" s="12"/>
      <c r="C878" s="14"/>
      <c r="D878" s="14"/>
      <c r="E878" s="143"/>
    </row>
    <row r="879" spans="1:5" x14ac:dyDescent="0.25">
      <c r="A879" s="6"/>
      <c r="B879" s="12"/>
      <c r="C879" s="14"/>
      <c r="D879" s="14"/>
      <c r="E879" s="143"/>
    </row>
    <row r="880" spans="1:5" x14ac:dyDescent="0.25">
      <c r="A880" s="6"/>
      <c r="B880" s="12"/>
      <c r="C880" s="14"/>
      <c r="D880" s="14"/>
      <c r="E880" s="143"/>
    </row>
    <row r="881" spans="1:5" x14ac:dyDescent="0.25">
      <c r="A881" s="7"/>
      <c r="B881" s="41" t="s">
        <v>27</v>
      </c>
      <c r="C881" s="42"/>
      <c r="D881" s="42"/>
      <c r="E881" s="156" t="e">
        <f>AVERAGE(E882:E884)</f>
        <v>#DIV/0!</v>
      </c>
    </row>
    <row r="882" spans="1:5" x14ac:dyDescent="0.25">
      <c r="A882" s="6"/>
      <c r="B882" s="12"/>
      <c r="C882" s="13"/>
      <c r="D882" s="13"/>
      <c r="E882" s="10"/>
    </row>
    <row r="883" spans="1:5" x14ac:dyDescent="0.25">
      <c r="A883" s="6"/>
      <c r="B883" s="12"/>
      <c r="C883" s="13"/>
      <c r="D883" s="13"/>
      <c r="E883" s="10"/>
    </row>
    <row r="884" spans="1:5" x14ac:dyDescent="0.25">
      <c r="A884" s="6"/>
      <c r="B884" s="12"/>
      <c r="C884" s="13"/>
      <c r="D884" s="13"/>
      <c r="E884" s="10"/>
    </row>
  </sheetData>
  <mergeCells count="4">
    <mergeCell ref="B1:E1"/>
    <mergeCell ref="B3:E3"/>
    <mergeCell ref="B2:E2"/>
    <mergeCell ref="B4:E4"/>
  </mergeCells>
  <dataValidations count="2">
    <dataValidation type="custom" allowBlank="1" showInputMessage="1" showErrorMessage="1" error="Cette cellule doit contenir un nombre." sqref="E802:E804 E575:E599 E601:E622 E174:E573 E810:E841 E882:E884 E806:E808 E624:E800 E159:E161 E7:E157 E164:E172 E844:E880" xr:uid="{00000000-0002-0000-0400-000001000000}">
      <formula1>ISNUMBER(E7)</formula1>
    </dataValidation>
    <dataValidation allowBlank="1" sqref="D842:D881 D600 D162 D623 D574 D809 D5 D801 D805 D158" xr:uid="{00000000-0002-0000-0400-000002000000}"/>
  </dataValidations>
  <pageMargins left="0.7" right="0.7" top="0.75" bottom="0.75" header="0.3" footer="0.3"/>
  <pageSetup paperSize="8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1FA32-BF9F-491B-8498-3C9467FC5B94}">
  <sheetPr>
    <pageSetUpPr fitToPage="1"/>
  </sheetPr>
  <dimension ref="A1:E155"/>
  <sheetViews>
    <sheetView topLeftCell="A43" zoomScale="85" zoomScaleNormal="85" workbookViewId="0">
      <selection activeCell="J120" sqref="J120"/>
    </sheetView>
  </sheetViews>
  <sheetFormatPr baseColWidth="10" defaultColWidth="11.42578125" defaultRowHeight="14.25" x14ac:dyDescent="0.2"/>
  <cols>
    <col min="1" max="1" width="75.5703125" style="47" bestFit="1" customWidth="1"/>
    <col min="2" max="3" width="29.42578125" style="46" customWidth="1"/>
    <col min="4" max="5" width="16.5703125" style="48" customWidth="1"/>
    <col min="6" max="16384" width="11.42578125" style="46"/>
  </cols>
  <sheetData>
    <row r="1" spans="1:5" ht="26.25" x14ac:dyDescent="0.2">
      <c r="A1" s="197" t="str">
        <f>'Page de garde'!A4</f>
        <v xml:space="preserve">Restauration collective au profit des agents du Ministère de l’Europe et des affaires étrangères (MEAE) à Nantes </v>
      </c>
      <c r="B1" s="198"/>
      <c r="C1" s="198"/>
      <c r="D1" s="198"/>
      <c r="E1" s="199"/>
    </row>
    <row r="2" spans="1:5" ht="26.25" x14ac:dyDescent="0.2">
      <c r="A2" s="197" t="str">
        <f>'Page de garde'!A14</f>
        <v>PRESTATAIRE 1</v>
      </c>
      <c r="B2" s="198"/>
      <c r="C2" s="198"/>
      <c r="D2" s="198"/>
      <c r="E2" s="199"/>
    </row>
    <row r="3" spans="1:5" ht="26.25" x14ac:dyDescent="0.2">
      <c r="A3" s="205" t="s">
        <v>172</v>
      </c>
      <c r="B3" s="205"/>
      <c r="C3" s="205"/>
      <c r="D3" s="205"/>
      <c r="E3" s="205"/>
    </row>
    <row r="4" spans="1:5" ht="48" x14ac:dyDescent="0.2">
      <c r="A4" s="128" t="s">
        <v>30</v>
      </c>
      <c r="B4" s="129" t="s">
        <v>31</v>
      </c>
      <c r="C4" s="130" t="s">
        <v>32</v>
      </c>
      <c r="D4" s="130" t="s">
        <v>14</v>
      </c>
      <c r="E4" s="130" t="s">
        <v>15</v>
      </c>
    </row>
    <row r="5" spans="1:5" ht="18" x14ac:dyDescent="0.2">
      <c r="A5" s="43" t="s">
        <v>33</v>
      </c>
      <c r="B5" s="44"/>
      <c r="C5" s="44"/>
      <c r="D5" s="45" t="e">
        <f>AVERAGE(D6:D26)</f>
        <v>#DIV/0!</v>
      </c>
      <c r="E5" s="45" t="e">
        <f>AVERAGE(E6:E26)</f>
        <v>#DIV/0!</v>
      </c>
    </row>
    <row r="6" spans="1:5" ht="25.5" x14ac:dyDescent="0.2">
      <c r="A6" s="178" t="s">
        <v>208</v>
      </c>
      <c r="B6" s="49"/>
      <c r="C6" s="169"/>
      <c r="D6" s="170"/>
      <c r="E6" s="11" t="str">
        <f t="shared" ref="E6:E80" si="0">IF(D6="","",D6*1.1)</f>
        <v/>
      </c>
    </row>
    <row r="7" spans="1:5" x14ac:dyDescent="0.2">
      <c r="A7" s="171"/>
      <c r="B7" s="49"/>
      <c r="C7" s="169"/>
      <c r="D7" s="170"/>
      <c r="E7" s="11" t="str">
        <f t="shared" si="0"/>
        <v/>
      </c>
    </row>
    <row r="8" spans="1:5" x14ac:dyDescent="0.2">
      <c r="A8" s="171"/>
      <c r="B8" s="49"/>
      <c r="C8" s="169"/>
      <c r="D8" s="170"/>
      <c r="E8" s="11" t="str">
        <f t="shared" si="0"/>
        <v/>
      </c>
    </row>
    <row r="9" spans="1:5" x14ac:dyDescent="0.2">
      <c r="A9" s="171"/>
      <c r="B9" s="49"/>
      <c r="C9" s="169"/>
      <c r="D9" s="170"/>
      <c r="E9" s="11" t="str">
        <f t="shared" si="0"/>
        <v/>
      </c>
    </row>
    <row r="10" spans="1:5" x14ac:dyDescent="0.2">
      <c r="A10" s="171"/>
      <c r="B10" s="49"/>
      <c r="C10" s="169"/>
      <c r="D10" s="170"/>
      <c r="E10" s="11" t="str">
        <f t="shared" si="0"/>
        <v/>
      </c>
    </row>
    <row r="11" spans="1:5" x14ac:dyDescent="0.2">
      <c r="A11" s="171"/>
      <c r="B11" s="49"/>
      <c r="C11" s="169"/>
      <c r="D11" s="170"/>
      <c r="E11" s="11" t="str">
        <f t="shared" si="0"/>
        <v/>
      </c>
    </row>
    <row r="12" spans="1:5" x14ac:dyDescent="0.2">
      <c r="A12" s="171"/>
      <c r="B12" s="49"/>
      <c r="C12" s="169"/>
      <c r="D12" s="170"/>
      <c r="E12" s="11" t="str">
        <f t="shared" si="0"/>
        <v/>
      </c>
    </row>
    <row r="13" spans="1:5" x14ac:dyDescent="0.2">
      <c r="A13" s="171"/>
      <c r="B13" s="49"/>
      <c r="C13" s="169"/>
      <c r="D13" s="170"/>
      <c r="E13" s="11" t="str">
        <f t="shared" si="0"/>
        <v/>
      </c>
    </row>
    <row r="14" spans="1:5" x14ac:dyDescent="0.2">
      <c r="A14" s="171"/>
      <c r="B14" s="49"/>
      <c r="C14" s="169"/>
      <c r="D14" s="170"/>
      <c r="E14" s="11" t="str">
        <f t="shared" si="0"/>
        <v/>
      </c>
    </row>
    <row r="15" spans="1:5" x14ac:dyDescent="0.2">
      <c r="A15" s="171"/>
      <c r="B15" s="49"/>
      <c r="C15" s="169"/>
      <c r="D15" s="170"/>
      <c r="E15" s="11" t="str">
        <f t="shared" si="0"/>
        <v/>
      </c>
    </row>
    <row r="16" spans="1:5" x14ac:dyDescent="0.2">
      <c r="A16" s="171"/>
      <c r="B16" s="49"/>
      <c r="C16" s="169"/>
      <c r="D16" s="170"/>
      <c r="E16" s="11" t="str">
        <f t="shared" si="0"/>
        <v/>
      </c>
    </row>
    <row r="17" spans="1:5" x14ac:dyDescent="0.2">
      <c r="A17" s="171"/>
      <c r="B17" s="49"/>
      <c r="C17" s="169"/>
      <c r="D17" s="170"/>
      <c r="E17" s="11" t="str">
        <f t="shared" si="0"/>
        <v/>
      </c>
    </row>
    <row r="18" spans="1:5" x14ac:dyDescent="0.2">
      <c r="A18" s="171"/>
      <c r="B18" s="49"/>
      <c r="C18" s="169"/>
      <c r="D18" s="170"/>
      <c r="E18" s="11" t="str">
        <f t="shared" ref="E18:E24" si="1">IF(D18="","",D18*1.1)</f>
        <v/>
      </c>
    </row>
    <row r="19" spans="1:5" x14ac:dyDescent="0.2">
      <c r="A19" s="171"/>
      <c r="B19" s="49"/>
      <c r="C19" s="169"/>
      <c r="D19" s="170"/>
      <c r="E19" s="11" t="str">
        <f t="shared" si="1"/>
        <v/>
      </c>
    </row>
    <row r="20" spans="1:5" x14ac:dyDescent="0.2">
      <c r="A20" s="171"/>
      <c r="B20" s="49"/>
      <c r="C20" s="169"/>
      <c r="D20" s="170"/>
      <c r="E20" s="11" t="str">
        <f t="shared" si="1"/>
        <v/>
      </c>
    </row>
    <row r="21" spans="1:5" x14ac:dyDescent="0.2">
      <c r="A21" s="171"/>
      <c r="B21" s="49"/>
      <c r="C21" s="169"/>
      <c r="D21" s="170"/>
      <c r="E21" s="11" t="str">
        <f t="shared" si="1"/>
        <v/>
      </c>
    </row>
    <row r="22" spans="1:5" x14ac:dyDescent="0.2">
      <c r="A22" s="171"/>
      <c r="B22" s="49"/>
      <c r="C22" s="169"/>
      <c r="D22" s="170"/>
      <c r="E22" s="11" t="str">
        <f t="shared" si="1"/>
        <v/>
      </c>
    </row>
    <row r="23" spans="1:5" x14ac:dyDescent="0.2">
      <c r="A23" s="171"/>
      <c r="B23" s="49"/>
      <c r="C23" s="169"/>
      <c r="D23" s="170"/>
      <c r="E23" s="11" t="str">
        <f t="shared" si="1"/>
        <v/>
      </c>
    </row>
    <row r="24" spans="1:5" x14ac:dyDescent="0.2">
      <c r="A24" s="171"/>
      <c r="B24" s="49"/>
      <c r="C24" s="169"/>
      <c r="D24" s="170"/>
      <c r="E24" s="11" t="str">
        <f t="shared" si="1"/>
        <v/>
      </c>
    </row>
    <row r="25" spans="1:5" x14ac:dyDescent="0.2">
      <c r="A25" s="171"/>
      <c r="B25" s="49"/>
      <c r="C25" s="169"/>
      <c r="D25" s="170"/>
      <c r="E25" s="11" t="str">
        <f t="shared" si="0"/>
        <v/>
      </c>
    </row>
    <row r="26" spans="1:5" x14ac:dyDescent="0.2">
      <c r="A26" s="171"/>
      <c r="B26" s="49"/>
      <c r="C26" s="169"/>
      <c r="D26" s="170"/>
      <c r="E26" s="11" t="str">
        <f t="shared" si="0"/>
        <v/>
      </c>
    </row>
    <row r="27" spans="1:5" ht="18" x14ac:dyDescent="0.2">
      <c r="A27" s="43" t="s">
        <v>168</v>
      </c>
      <c r="B27" s="44"/>
      <c r="C27" s="44"/>
      <c r="D27" s="45" t="e">
        <f>AVERAGE(D28:D53)</f>
        <v>#DIV/0!</v>
      </c>
      <c r="E27" s="45" t="e">
        <f>AVERAGE(E28:E53)</f>
        <v>#DIV/0!</v>
      </c>
    </row>
    <row r="28" spans="1:5" x14ac:dyDescent="0.2">
      <c r="A28" s="171"/>
      <c r="B28" s="172"/>
      <c r="C28" s="169"/>
      <c r="D28" s="170"/>
      <c r="E28" s="11" t="str">
        <f t="shared" si="0"/>
        <v/>
      </c>
    </row>
    <row r="29" spans="1:5" x14ac:dyDescent="0.2">
      <c r="A29" s="171"/>
      <c r="B29" s="172"/>
      <c r="C29" s="169"/>
      <c r="D29" s="170"/>
      <c r="E29" s="11" t="str">
        <f t="shared" si="0"/>
        <v/>
      </c>
    </row>
    <row r="30" spans="1:5" x14ac:dyDescent="0.2">
      <c r="A30" s="171"/>
      <c r="B30" s="172"/>
      <c r="C30" s="169"/>
      <c r="D30" s="170"/>
      <c r="E30" s="11" t="str">
        <f t="shared" si="0"/>
        <v/>
      </c>
    </row>
    <row r="31" spans="1:5" x14ac:dyDescent="0.2">
      <c r="A31" s="171"/>
      <c r="B31" s="172"/>
      <c r="C31" s="169"/>
      <c r="D31" s="170"/>
      <c r="E31" s="11" t="str">
        <f t="shared" si="0"/>
        <v/>
      </c>
    </row>
    <row r="32" spans="1:5" x14ac:dyDescent="0.2">
      <c r="A32" s="171"/>
      <c r="B32" s="172"/>
      <c r="C32" s="169"/>
      <c r="D32" s="170"/>
      <c r="E32" s="11" t="str">
        <f t="shared" si="0"/>
        <v/>
      </c>
    </row>
    <row r="33" spans="1:5" x14ac:dyDescent="0.2">
      <c r="A33" s="171"/>
      <c r="B33" s="172"/>
      <c r="C33" s="169"/>
      <c r="D33" s="170"/>
      <c r="E33" s="11" t="str">
        <f t="shared" si="0"/>
        <v/>
      </c>
    </row>
    <row r="34" spans="1:5" x14ac:dyDescent="0.2">
      <c r="A34" s="171"/>
      <c r="B34" s="172"/>
      <c r="C34" s="169"/>
      <c r="D34" s="170"/>
      <c r="E34" s="11" t="str">
        <f t="shared" si="0"/>
        <v/>
      </c>
    </row>
    <row r="35" spans="1:5" x14ac:dyDescent="0.2">
      <c r="A35" s="171"/>
      <c r="B35" s="172"/>
      <c r="C35" s="169"/>
      <c r="D35" s="170"/>
      <c r="E35" s="11" t="str">
        <f t="shared" si="0"/>
        <v/>
      </c>
    </row>
    <row r="36" spans="1:5" x14ac:dyDescent="0.2">
      <c r="A36" s="171"/>
      <c r="B36" s="172"/>
      <c r="C36" s="169"/>
      <c r="D36" s="170"/>
      <c r="E36" s="11" t="str">
        <f t="shared" si="0"/>
        <v/>
      </c>
    </row>
    <row r="37" spans="1:5" x14ac:dyDescent="0.2">
      <c r="A37" s="171"/>
      <c r="B37" s="172"/>
      <c r="C37" s="169"/>
      <c r="D37" s="170"/>
      <c r="E37" s="11" t="str">
        <f t="shared" si="0"/>
        <v/>
      </c>
    </row>
    <row r="38" spans="1:5" x14ac:dyDescent="0.2">
      <c r="A38" s="171"/>
      <c r="B38" s="172"/>
      <c r="C38" s="169"/>
      <c r="D38" s="170"/>
      <c r="E38" s="11" t="str">
        <f t="shared" si="0"/>
        <v/>
      </c>
    </row>
    <row r="39" spans="1:5" x14ac:dyDescent="0.2">
      <c r="A39" s="171"/>
      <c r="B39" s="172"/>
      <c r="C39" s="169"/>
      <c r="D39" s="170"/>
      <c r="E39" s="11" t="str">
        <f t="shared" si="0"/>
        <v/>
      </c>
    </row>
    <row r="40" spans="1:5" x14ac:dyDescent="0.2">
      <c r="A40" s="171"/>
      <c r="B40" s="172"/>
      <c r="C40" s="169"/>
      <c r="D40" s="170"/>
      <c r="E40" s="11" t="str">
        <f t="shared" si="0"/>
        <v/>
      </c>
    </row>
    <row r="41" spans="1:5" x14ac:dyDescent="0.2">
      <c r="A41" s="171"/>
      <c r="B41" s="172"/>
      <c r="C41" s="169"/>
      <c r="D41" s="170"/>
      <c r="E41" s="11" t="str">
        <f t="shared" si="0"/>
        <v/>
      </c>
    </row>
    <row r="42" spans="1:5" x14ac:dyDescent="0.2">
      <c r="A42" s="171"/>
      <c r="B42" s="172"/>
      <c r="C42" s="169"/>
      <c r="D42" s="170"/>
      <c r="E42" s="11" t="str">
        <f t="shared" si="0"/>
        <v/>
      </c>
    </row>
    <row r="43" spans="1:5" x14ac:dyDescent="0.2">
      <c r="A43" s="171"/>
      <c r="B43" s="172"/>
      <c r="C43" s="169"/>
      <c r="D43" s="170"/>
      <c r="E43" s="11" t="str">
        <f t="shared" si="0"/>
        <v/>
      </c>
    </row>
    <row r="44" spans="1:5" x14ac:dyDescent="0.2">
      <c r="A44" s="171"/>
      <c r="B44" s="49"/>
      <c r="C44" s="169"/>
      <c r="D44" s="170"/>
      <c r="E44" s="11" t="str">
        <f t="shared" ref="E44:E52" si="2">IF(D44="","",D44*1.1)</f>
        <v/>
      </c>
    </row>
    <row r="45" spans="1:5" x14ac:dyDescent="0.2">
      <c r="A45" s="171"/>
      <c r="B45" s="49"/>
      <c r="C45" s="169"/>
      <c r="D45" s="170"/>
      <c r="E45" s="11" t="str">
        <f t="shared" si="2"/>
        <v/>
      </c>
    </row>
    <row r="46" spans="1:5" x14ac:dyDescent="0.2">
      <c r="A46" s="171"/>
      <c r="B46" s="49"/>
      <c r="C46" s="169"/>
      <c r="D46" s="170"/>
      <c r="E46" s="11" t="str">
        <f t="shared" si="2"/>
        <v/>
      </c>
    </row>
    <row r="47" spans="1:5" x14ac:dyDescent="0.2">
      <c r="A47" s="171"/>
      <c r="B47" s="49"/>
      <c r="C47" s="169"/>
      <c r="D47" s="170"/>
      <c r="E47" s="11" t="str">
        <f t="shared" si="2"/>
        <v/>
      </c>
    </row>
    <row r="48" spans="1:5" x14ac:dyDescent="0.2">
      <c r="A48" s="171"/>
      <c r="B48" s="49"/>
      <c r="C48" s="169"/>
      <c r="D48" s="170"/>
      <c r="E48" s="11" t="str">
        <f t="shared" si="2"/>
        <v/>
      </c>
    </row>
    <row r="49" spans="1:5" x14ac:dyDescent="0.2">
      <c r="A49" s="171"/>
      <c r="B49" s="49"/>
      <c r="C49" s="169"/>
      <c r="D49" s="170"/>
      <c r="E49" s="11" t="str">
        <f t="shared" si="2"/>
        <v/>
      </c>
    </row>
    <row r="50" spans="1:5" x14ac:dyDescent="0.2">
      <c r="A50" s="171"/>
      <c r="B50" s="49"/>
      <c r="C50" s="169"/>
      <c r="D50" s="170"/>
      <c r="E50" s="11" t="str">
        <f t="shared" si="2"/>
        <v/>
      </c>
    </row>
    <row r="51" spans="1:5" x14ac:dyDescent="0.2">
      <c r="A51" s="171"/>
      <c r="B51" s="49"/>
      <c r="C51" s="169"/>
      <c r="D51" s="170"/>
      <c r="E51" s="11" t="str">
        <f t="shared" si="2"/>
        <v/>
      </c>
    </row>
    <row r="52" spans="1:5" x14ac:dyDescent="0.2">
      <c r="A52" s="171"/>
      <c r="B52" s="49"/>
      <c r="C52" s="169"/>
      <c r="D52" s="170"/>
      <c r="E52" s="11" t="str">
        <f t="shared" si="2"/>
        <v/>
      </c>
    </row>
    <row r="53" spans="1:5" x14ac:dyDescent="0.2">
      <c r="A53" s="171"/>
      <c r="B53" s="172"/>
      <c r="C53" s="169"/>
      <c r="D53" s="170"/>
      <c r="E53" s="11" t="str">
        <f t="shared" si="0"/>
        <v/>
      </c>
    </row>
    <row r="54" spans="1:5" ht="18" x14ac:dyDescent="0.2">
      <c r="A54" s="43" t="s">
        <v>169</v>
      </c>
      <c r="B54" s="44"/>
      <c r="C54" s="44"/>
      <c r="D54" s="45" t="e">
        <f>AVERAGE(D55:D93)</f>
        <v>#DIV/0!</v>
      </c>
      <c r="E54" s="45" t="e">
        <f>AVERAGE(E55:E93)</f>
        <v>#DIV/0!</v>
      </c>
    </row>
    <row r="55" spans="1:5" x14ac:dyDescent="0.2">
      <c r="A55" s="173"/>
      <c r="B55" s="174"/>
      <c r="C55" s="175"/>
      <c r="D55" s="176"/>
      <c r="E55" s="11" t="str">
        <f t="shared" si="0"/>
        <v/>
      </c>
    </row>
    <row r="56" spans="1:5" x14ac:dyDescent="0.2">
      <c r="A56" s="173"/>
      <c r="B56" s="174"/>
      <c r="C56" s="175"/>
      <c r="D56" s="176"/>
      <c r="E56" s="11" t="str">
        <f t="shared" si="0"/>
        <v/>
      </c>
    </row>
    <row r="57" spans="1:5" x14ac:dyDescent="0.2">
      <c r="A57" s="173"/>
      <c r="B57" s="174"/>
      <c r="C57" s="175"/>
      <c r="D57" s="176"/>
      <c r="E57" s="11" t="str">
        <f t="shared" si="0"/>
        <v/>
      </c>
    </row>
    <row r="58" spans="1:5" x14ac:dyDescent="0.2">
      <c r="A58" s="173"/>
      <c r="B58" s="174"/>
      <c r="C58" s="175"/>
      <c r="D58" s="176"/>
      <c r="E58" s="11" t="str">
        <f t="shared" si="0"/>
        <v/>
      </c>
    </row>
    <row r="59" spans="1:5" x14ac:dyDescent="0.2">
      <c r="A59" s="173"/>
      <c r="B59" s="174"/>
      <c r="C59" s="175"/>
      <c r="D59" s="176"/>
      <c r="E59" s="11" t="str">
        <f t="shared" si="0"/>
        <v/>
      </c>
    </row>
    <row r="60" spans="1:5" x14ac:dyDescent="0.2">
      <c r="A60" s="173"/>
      <c r="B60" s="174"/>
      <c r="C60" s="175"/>
      <c r="D60" s="176"/>
      <c r="E60" s="11" t="str">
        <f t="shared" si="0"/>
        <v/>
      </c>
    </row>
    <row r="61" spans="1:5" x14ac:dyDescent="0.2">
      <c r="A61" s="173"/>
      <c r="B61" s="174"/>
      <c r="C61" s="175"/>
      <c r="D61" s="176"/>
      <c r="E61" s="11" t="str">
        <f t="shared" si="0"/>
        <v/>
      </c>
    </row>
    <row r="62" spans="1:5" x14ac:dyDescent="0.2">
      <c r="A62" s="173"/>
      <c r="B62" s="174"/>
      <c r="C62" s="175"/>
      <c r="D62" s="176"/>
      <c r="E62" s="11" t="str">
        <f t="shared" si="0"/>
        <v/>
      </c>
    </row>
    <row r="63" spans="1:5" x14ac:dyDescent="0.2">
      <c r="A63" s="173"/>
      <c r="B63" s="174"/>
      <c r="C63" s="175"/>
      <c r="D63" s="176"/>
      <c r="E63" s="11" t="str">
        <f t="shared" si="0"/>
        <v/>
      </c>
    </row>
    <row r="64" spans="1:5" x14ac:dyDescent="0.2">
      <c r="A64" s="173"/>
      <c r="B64" s="174"/>
      <c r="C64" s="175"/>
      <c r="D64" s="176"/>
      <c r="E64" s="11" t="str">
        <f t="shared" si="0"/>
        <v/>
      </c>
    </row>
    <row r="65" spans="1:5" x14ac:dyDescent="0.2">
      <c r="A65" s="173"/>
      <c r="B65" s="174"/>
      <c r="C65" s="175"/>
      <c r="D65" s="176"/>
      <c r="E65" s="11" t="str">
        <f t="shared" si="0"/>
        <v/>
      </c>
    </row>
    <row r="66" spans="1:5" x14ac:dyDescent="0.2">
      <c r="A66" s="173"/>
      <c r="B66" s="174"/>
      <c r="C66" s="175"/>
      <c r="D66" s="176"/>
      <c r="E66" s="11" t="str">
        <f t="shared" si="0"/>
        <v/>
      </c>
    </row>
    <row r="67" spans="1:5" x14ac:dyDescent="0.2">
      <c r="A67" s="173"/>
      <c r="B67" s="174"/>
      <c r="C67" s="175"/>
      <c r="D67" s="176"/>
      <c r="E67" s="11" t="str">
        <f t="shared" si="0"/>
        <v/>
      </c>
    </row>
    <row r="68" spans="1:5" x14ac:dyDescent="0.2">
      <c r="A68" s="173"/>
      <c r="B68" s="174"/>
      <c r="C68" s="175"/>
      <c r="D68" s="176"/>
      <c r="E68" s="11" t="str">
        <f t="shared" si="0"/>
        <v/>
      </c>
    </row>
    <row r="69" spans="1:5" x14ac:dyDescent="0.2">
      <c r="A69" s="173"/>
      <c r="B69" s="174"/>
      <c r="C69" s="175"/>
      <c r="D69" s="176"/>
      <c r="E69" s="11" t="str">
        <f t="shared" si="0"/>
        <v/>
      </c>
    </row>
    <row r="70" spans="1:5" x14ac:dyDescent="0.2">
      <c r="A70" s="173"/>
      <c r="B70" s="174"/>
      <c r="C70" s="175"/>
      <c r="D70" s="176"/>
      <c r="E70" s="11" t="str">
        <f t="shared" si="0"/>
        <v/>
      </c>
    </row>
    <row r="71" spans="1:5" x14ac:dyDescent="0.2">
      <c r="A71" s="173"/>
      <c r="B71" s="174"/>
      <c r="C71" s="175"/>
      <c r="D71" s="176"/>
      <c r="E71" s="11" t="str">
        <f t="shared" si="0"/>
        <v/>
      </c>
    </row>
    <row r="72" spans="1:5" x14ac:dyDescent="0.2">
      <c r="A72" s="173"/>
      <c r="B72" s="174"/>
      <c r="C72" s="175"/>
      <c r="D72" s="176"/>
      <c r="E72" s="11" t="str">
        <f t="shared" si="0"/>
        <v/>
      </c>
    </row>
    <row r="73" spans="1:5" x14ac:dyDescent="0.2">
      <c r="A73" s="173"/>
      <c r="B73" s="174"/>
      <c r="C73" s="175"/>
      <c r="D73" s="176"/>
      <c r="E73" s="11" t="str">
        <f t="shared" si="0"/>
        <v/>
      </c>
    </row>
    <row r="74" spans="1:5" x14ac:dyDescent="0.2">
      <c r="A74" s="173"/>
      <c r="B74" s="174"/>
      <c r="C74" s="175"/>
      <c r="D74" s="176"/>
      <c r="E74" s="11" t="str">
        <f t="shared" si="0"/>
        <v/>
      </c>
    </row>
    <row r="75" spans="1:5" x14ac:dyDescent="0.2">
      <c r="A75" s="173"/>
      <c r="B75" s="174"/>
      <c r="C75" s="175"/>
      <c r="D75" s="176"/>
      <c r="E75" s="11" t="str">
        <f t="shared" si="0"/>
        <v/>
      </c>
    </row>
    <row r="76" spans="1:5" x14ac:dyDescent="0.2">
      <c r="A76" s="173"/>
      <c r="B76" s="174"/>
      <c r="C76" s="175"/>
      <c r="D76" s="176"/>
      <c r="E76" s="11" t="str">
        <f t="shared" si="0"/>
        <v/>
      </c>
    </row>
    <row r="77" spans="1:5" x14ac:dyDescent="0.2">
      <c r="A77" s="173"/>
      <c r="B77" s="174"/>
      <c r="C77" s="175"/>
      <c r="D77" s="176"/>
      <c r="E77" s="11" t="str">
        <f t="shared" si="0"/>
        <v/>
      </c>
    </row>
    <row r="78" spans="1:5" x14ac:dyDescent="0.2">
      <c r="A78" s="173"/>
      <c r="B78" s="174"/>
      <c r="C78" s="175"/>
      <c r="D78" s="176"/>
      <c r="E78" s="11" t="str">
        <f t="shared" si="0"/>
        <v/>
      </c>
    </row>
    <row r="79" spans="1:5" x14ac:dyDescent="0.2">
      <c r="A79" s="173"/>
      <c r="B79" s="174"/>
      <c r="C79" s="175"/>
      <c r="D79" s="176"/>
      <c r="E79" s="11" t="str">
        <f t="shared" si="0"/>
        <v/>
      </c>
    </row>
    <row r="80" spans="1:5" x14ac:dyDescent="0.2">
      <c r="A80" s="173"/>
      <c r="B80" s="174"/>
      <c r="C80" s="175"/>
      <c r="D80" s="176"/>
      <c r="E80" s="11" t="str">
        <f t="shared" si="0"/>
        <v/>
      </c>
    </row>
    <row r="81" spans="1:5" x14ac:dyDescent="0.2">
      <c r="A81" s="173"/>
      <c r="B81" s="174"/>
      <c r="C81" s="175"/>
      <c r="D81" s="176"/>
      <c r="E81" s="11" t="str">
        <f t="shared" ref="E81:E93" si="3">IF(D81="","",D81*1.1)</f>
        <v/>
      </c>
    </row>
    <row r="82" spans="1:5" x14ac:dyDescent="0.2">
      <c r="A82" s="173"/>
      <c r="B82" s="174"/>
      <c r="C82" s="175"/>
      <c r="D82" s="176"/>
      <c r="E82" s="11" t="str">
        <f t="shared" si="3"/>
        <v/>
      </c>
    </row>
    <row r="83" spans="1:5" x14ac:dyDescent="0.2">
      <c r="A83" s="173"/>
      <c r="B83" s="174"/>
      <c r="C83" s="175"/>
      <c r="D83" s="176"/>
      <c r="E83" s="11" t="str">
        <f t="shared" si="3"/>
        <v/>
      </c>
    </row>
    <row r="84" spans="1:5" x14ac:dyDescent="0.2">
      <c r="A84" s="173"/>
      <c r="B84" s="174"/>
      <c r="C84" s="175"/>
      <c r="D84" s="176"/>
      <c r="E84" s="11" t="str">
        <f t="shared" si="3"/>
        <v/>
      </c>
    </row>
    <row r="85" spans="1:5" x14ac:dyDescent="0.2">
      <c r="A85" s="173"/>
      <c r="B85" s="174"/>
      <c r="C85" s="175"/>
      <c r="D85" s="176"/>
      <c r="E85" s="11" t="str">
        <f t="shared" si="3"/>
        <v/>
      </c>
    </row>
    <row r="86" spans="1:5" x14ac:dyDescent="0.2">
      <c r="A86" s="173"/>
      <c r="B86" s="174"/>
      <c r="C86" s="175"/>
      <c r="D86" s="176"/>
      <c r="E86" s="11" t="str">
        <f t="shared" si="3"/>
        <v/>
      </c>
    </row>
    <row r="87" spans="1:5" x14ac:dyDescent="0.2">
      <c r="A87" s="173"/>
      <c r="B87" s="174"/>
      <c r="C87" s="175"/>
      <c r="D87" s="176"/>
      <c r="E87" s="11" t="str">
        <f t="shared" si="3"/>
        <v/>
      </c>
    </row>
    <row r="88" spans="1:5" x14ac:dyDescent="0.2">
      <c r="A88" s="173"/>
      <c r="B88" s="174"/>
      <c r="C88" s="175"/>
      <c r="D88" s="176"/>
      <c r="E88" s="11" t="str">
        <f t="shared" si="3"/>
        <v/>
      </c>
    </row>
    <row r="89" spans="1:5" x14ac:dyDescent="0.2">
      <c r="A89" s="173"/>
      <c r="B89" s="174"/>
      <c r="C89" s="175"/>
      <c r="D89" s="176"/>
      <c r="E89" s="11" t="str">
        <f t="shared" si="3"/>
        <v/>
      </c>
    </row>
    <row r="90" spans="1:5" x14ac:dyDescent="0.2">
      <c r="A90" s="173"/>
      <c r="B90" s="174"/>
      <c r="C90" s="175"/>
      <c r="D90" s="176"/>
      <c r="E90" s="11" t="str">
        <f t="shared" si="3"/>
        <v/>
      </c>
    </row>
    <row r="91" spans="1:5" x14ac:dyDescent="0.2">
      <c r="A91" s="173"/>
      <c r="B91" s="174"/>
      <c r="C91" s="175"/>
      <c r="D91" s="176"/>
      <c r="E91" s="11" t="str">
        <f t="shared" si="3"/>
        <v/>
      </c>
    </row>
    <row r="92" spans="1:5" x14ac:dyDescent="0.2">
      <c r="A92" s="173"/>
      <c r="B92" s="174"/>
      <c r="C92" s="175"/>
      <c r="D92" s="176"/>
      <c r="E92" s="11" t="str">
        <f t="shared" si="3"/>
        <v/>
      </c>
    </row>
    <row r="93" spans="1:5" x14ac:dyDescent="0.2">
      <c r="A93" s="173"/>
      <c r="B93" s="174"/>
      <c r="C93" s="175"/>
      <c r="D93" s="176"/>
      <c r="E93" s="11" t="str">
        <f t="shared" si="3"/>
        <v/>
      </c>
    </row>
    <row r="94" spans="1:5" ht="18" x14ac:dyDescent="0.2">
      <c r="A94" s="43" t="s">
        <v>170</v>
      </c>
      <c r="B94" s="44"/>
      <c r="C94" s="44"/>
      <c r="D94" s="45" t="e">
        <f>AVERAGE(D95:D124)</f>
        <v>#DIV/0!</v>
      </c>
      <c r="E94" s="45" t="e">
        <f>AVERAGE(E95:E124)</f>
        <v>#DIV/0!</v>
      </c>
    </row>
    <row r="95" spans="1:5" x14ac:dyDescent="0.2">
      <c r="A95" s="171"/>
      <c r="B95" s="10"/>
      <c r="C95" s="169"/>
      <c r="D95" s="170"/>
      <c r="E95" s="11" t="str">
        <f t="shared" ref="E95:E124" si="4">IF(D95="","",D95*1.1)</f>
        <v/>
      </c>
    </row>
    <row r="96" spans="1:5" x14ac:dyDescent="0.2">
      <c r="A96" s="171"/>
      <c r="B96" s="10"/>
      <c r="C96" s="169"/>
      <c r="D96" s="170"/>
      <c r="E96" s="11" t="str">
        <f t="shared" si="4"/>
        <v/>
      </c>
    </row>
    <row r="97" spans="1:5" x14ac:dyDescent="0.2">
      <c r="A97" s="171"/>
      <c r="B97" s="10"/>
      <c r="C97" s="169"/>
      <c r="D97" s="170"/>
      <c r="E97" s="11" t="str">
        <f t="shared" si="4"/>
        <v/>
      </c>
    </row>
    <row r="98" spans="1:5" x14ac:dyDescent="0.2">
      <c r="A98" s="171"/>
      <c r="B98" s="10"/>
      <c r="C98" s="169"/>
      <c r="D98" s="170"/>
      <c r="E98" s="11" t="str">
        <f t="shared" si="4"/>
        <v/>
      </c>
    </row>
    <row r="99" spans="1:5" x14ac:dyDescent="0.2">
      <c r="A99" s="171"/>
      <c r="B99" s="10"/>
      <c r="C99" s="169"/>
      <c r="D99" s="170"/>
      <c r="E99" s="11" t="str">
        <f t="shared" si="4"/>
        <v/>
      </c>
    </row>
    <row r="100" spans="1:5" x14ac:dyDescent="0.2">
      <c r="A100" s="171"/>
      <c r="B100" s="10"/>
      <c r="C100" s="169"/>
      <c r="D100" s="170"/>
      <c r="E100" s="11" t="str">
        <f t="shared" si="4"/>
        <v/>
      </c>
    </row>
    <row r="101" spans="1:5" x14ac:dyDescent="0.2">
      <c r="A101" s="171"/>
      <c r="B101" s="10"/>
      <c r="C101" s="169"/>
      <c r="D101" s="170"/>
      <c r="E101" s="11" t="str">
        <f t="shared" si="4"/>
        <v/>
      </c>
    </row>
    <row r="102" spans="1:5" x14ac:dyDescent="0.2">
      <c r="A102" s="171"/>
      <c r="B102" s="10"/>
      <c r="C102" s="169"/>
      <c r="D102" s="170"/>
      <c r="E102" s="11" t="str">
        <f t="shared" si="4"/>
        <v/>
      </c>
    </row>
    <row r="103" spans="1:5" x14ac:dyDescent="0.2">
      <c r="A103" s="171"/>
      <c r="B103" s="10"/>
      <c r="C103" s="169"/>
      <c r="D103" s="170"/>
      <c r="E103" s="11" t="str">
        <f t="shared" si="4"/>
        <v/>
      </c>
    </row>
    <row r="104" spans="1:5" x14ac:dyDescent="0.2">
      <c r="A104" s="171"/>
      <c r="B104" s="10"/>
      <c r="C104" s="169"/>
      <c r="D104" s="170"/>
      <c r="E104" s="11" t="str">
        <f t="shared" si="4"/>
        <v/>
      </c>
    </row>
    <row r="105" spans="1:5" x14ac:dyDescent="0.2">
      <c r="A105" s="171"/>
      <c r="B105" s="10"/>
      <c r="C105" s="177"/>
      <c r="D105" s="170"/>
      <c r="E105" s="11" t="str">
        <f t="shared" si="4"/>
        <v/>
      </c>
    </row>
    <row r="106" spans="1:5" x14ac:dyDescent="0.2">
      <c r="A106" s="171"/>
      <c r="B106" s="10"/>
      <c r="C106" s="177"/>
      <c r="D106" s="170"/>
      <c r="E106" s="11" t="str">
        <f t="shared" si="4"/>
        <v/>
      </c>
    </row>
    <row r="107" spans="1:5" x14ac:dyDescent="0.2">
      <c r="A107" s="171"/>
      <c r="B107" s="10"/>
      <c r="C107" s="169"/>
      <c r="D107" s="170"/>
      <c r="E107" s="11" t="str">
        <f t="shared" si="4"/>
        <v/>
      </c>
    </row>
    <row r="108" spans="1:5" x14ac:dyDescent="0.2">
      <c r="A108" s="171"/>
      <c r="B108" s="10"/>
      <c r="C108" s="169"/>
      <c r="D108" s="170"/>
      <c r="E108" s="11" t="str">
        <f t="shared" si="4"/>
        <v/>
      </c>
    </row>
    <row r="109" spans="1:5" x14ac:dyDescent="0.2">
      <c r="A109" s="171"/>
      <c r="B109" s="10"/>
      <c r="C109" s="169"/>
      <c r="D109" s="170"/>
      <c r="E109" s="11" t="str">
        <f t="shared" si="4"/>
        <v/>
      </c>
    </row>
    <row r="110" spans="1:5" x14ac:dyDescent="0.2">
      <c r="A110" s="171"/>
      <c r="B110" s="10"/>
      <c r="C110" s="169"/>
      <c r="D110" s="170"/>
      <c r="E110" s="11" t="str">
        <f t="shared" si="4"/>
        <v/>
      </c>
    </row>
    <row r="111" spans="1:5" x14ac:dyDescent="0.2">
      <c r="A111" s="171"/>
      <c r="B111" s="10"/>
      <c r="C111" s="169"/>
      <c r="D111" s="170"/>
      <c r="E111" s="11" t="str">
        <f t="shared" si="4"/>
        <v/>
      </c>
    </row>
    <row r="112" spans="1:5" x14ac:dyDescent="0.2">
      <c r="A112" s="171"/>
      <c r="B112" s="10"/>
      <c r="C112" s="169"/>
      <c r="D112" s="170"/>
      <c r="E112" s="11" t="str">
        <f t="shared" si="4"/>
        <v/>
      </c>
    </row>
    <row r="113" spans="1:5" x14ac:dyDescent="0.2">
      <c r="A113" s="171"/>
      <c r="B113" s="10"/>
      <c r="C113" s="177"/>
      <c r="D113" s="170"/>
      <c r="E113" s="11" t="str">
        <f t="shared" si="4"/>
        <v/>
      </c>
    </row>
    <row r="114" spans="1:5" x14ac:dyDescent="0.2">
      <c r="A114" s="171"/>
      <c r="B114" s="10"/>
      <c r="C114" s="177"/>
      <c r="D114" s="170"/>
      <c r="E114" s="11" t="str">
        <f t="shared" si="4"/>
        <v/>
      </c>
    </row>
    <row r="115" spans="1:5" x14ac:dyDescent="0.2">
      <c r="A115" s="171"/>
      <c r="B115" s="10"/>
      <c r="C115" s="169"/>
      <c r="D115" s="170"/>
      <c r="E115" s="11" t="str">
        <f t="shared" si="4"/>
        <v/>
      </c>
    </row>
    <row r="116" spans="1:5" x14ac:dyDescent="0.2">
      <c r="A116" s="171"/>
      <c r="B116" s="10"/>
      <c r="C116" s="169"/>
      <c r="D116" s="170"/>
      <c r="E116" s="11" t="str">
        <f t="shared" si="4"/>
        <v/>
      </c>
    </row>
    <row r="117" spans="1:5" x14ac:dyDescent="0.2">
      <c r="A117" s="171"/>
      <c r="B117" s="10"/>
      <c r="C117" s="169"/>
      <c r="D117" s="170"/>
      <c r="E117" s="11" t="str">
        <f t="shared" si="4"/>
        <v/>
      </c>
    </row>
    <row r="118" spans="1:5" x14ac:dyDescent="0.2">
      <c r="A118" s="171"/>
      <c r="B118" s="10"/>
      <c r="C118" s="169"/>
      <c r="D118" s="170"/>
      <c r="E118" s="11" t="str">
        <f t="shared" si="4"/>
        <v/>
      </c>
    </row>
    <row r="119" spans="1:5" x14ac:dyDescent="0.2">
      <c r="A119" s="171"/>
      <c r="B119" s="10"/>
      <c r="C119" s="169"/>
      <c r="D119" s="170"/>
      <c r="E119" s="11" t="str">
        <f t="shared" si="4"/>
        <v/>
      </c>
    </row>
    <row r="120" spans="1:5" x14ac:dyDescent="0.2">
      <c r="A120" s="171"/>
      <c r="B120" s="10"/>
      <c r="C120" s="169"/>
      <c r="D120" s="170"/>
      <c r="E120" s="11" t="str">
        <f t="shared" si="4"/>
        <v/>
      </c>
    </row>
    <row r="121" spans="1:5" x14ac:dyDescent="0.2">
      <c r="A121" s="171"/>
      <c r="B121" s="10"/>
      <c r="C121" s="169"/>
      <c r="D121" s="170"/>
      <c r="E121" s="11" t="str">
        <f t="shared" si="4"/>
        <v/>
      </c>
    </row>
    <row r="122" spans="1:5" x14ac:dyDescent="0.2">
      <c r="A122" s="171"/>
      <c r="B122" s="10"/>
      <c r="C122" s="169"/>
      <c r="D122" s="170"/>
      <c r="E122" s="11" t="str">
        <f t="shared" si="4"/>
        <v/>
      </c>
    </row>
    <row r="123" spans="1:5" x14ac:dyDescent="0.2">
      <c r="A123" s="171"/>
      <c r="B123" s="10"/>
      <c r="C123" s="177"/>
      <c r="D123" s="170"/>
      <c r="E123" s="11" t="str">
        <f t="shared" si="4"/>
        <v/>
      </c>
    </row>
    <row r="124" spans="1:5" x14ac:dyDescent="0.2">
      <c r="A124" s="171"/>
      <c r="B124" s="10"/>
      <c r="C124" s="177"/>
      <c r="D124" s="170"/>
      <c r="E124" s="11" t="str">
        <f t="shared" si="4"/>
        <v/>
      </c>
    </row>
    <row r="125" spans="1:5" ht="18" x14ac:dyDescent="0.2">
      <c r="A125" s="43" t="s">
        <v>171</v>
      </c>
      <c r="B125" s="44"/>
      <c r="C125" s="44"/>
      <c r="D125" s="45" t="e">
        <f>AVERAGE(D126:D155)</f>
        <v>#DIV/0!</v>
      </c>
      <c r="E125" s="45" t="e">
        <f>AVERAGE(E126:E155)</f>
        <v>#DIV/0!</v>
      </c>
    </row>
    <row r="126" spans="1:5" x14ac:dyDescent="0.2">
      <c r="A126" s="171"/>
      <c r="B126" s="10"/>
      <c r="C126" s="169"/>
      <c r="D126" s="170"/>
      <c r="E126" s="11" t="str">
        <f t="shared" ref="E126:E155" si="5">IF(D126="","",D126*1.1)</f>
        <v/>
      </c>
    </row>
    <row r="127" spans="1:5" x14ac:dyDescent="0.2">
      <c r="A127" s="171"/>
      <c r="B127" s="10"/>
      <c r="C127" s="169"/>
      <c r="D127" s="170"/>
      <c r="E127" s="11" t="str">
        <f t="shared" si="5"/>
        <v/>
      </c>
    </row>
    <row r="128" spans="1:5" x14ac:dyDescent="0.2">
      <c r="A128" s="171"/>
      <c r="B128" s="10"/>
      <c r="C128" s="169"/>
      <c r="D128" s="170"/>
      <c r="E128" s="11" t="str">
        <f t="shared" si="5"/>
        <v/>
      </c>
    </row>
    <row r="129" spans="1:5" x14ac:dyDescent="0.2">
      <c r="A129" s="171"/>
      <c r="B129" s="10"/>
      <c r="C129" s="169"/>
      <c r="D129" s="170"/>
      <c r="E129" s="11" t="str">
        <f t="shared" si="5"/>
        <v/>
      </c>
    </row>
    <row r="130" spans="1:5" x14ac:dyDescent="0.2">
      <c r="A130" s="171"/>
      <c r="B130" s="10"/>
      <c r="C130" s="169"/>
      <c r="D130" s="170"/>
      <c r="E130" s="11" t="str">
        <f t="shared" si="5"/>
        <v/>
      </c>
    </row>
    <row r="131" spans="1:5" x14ac:dyDescent="0.2">
      <c r="A131" s="171"/>
      <c r="B131" s="10"/>
      <c r="C131" s="169"/>
      <c r="D131" s="170"/>
      <c r="E131" s="11" t="str">
        <f t="shared" si="5"/>
        <v/>
      </c>
    </row>
    <row r="132" spans="1:5" x14ac:dyDescent="0.2">
      <c r="A132" s="171"/>
      <c r="B132" s="10"/>
      <c r="C132" s="169"/>
      <c r="D132" s="170"/>
      <c r="E132" s="11" t="str">
        <f t="shared" si="5"/>
        <v/>
      </c>
    </row>
    <row r="133" spans="1:5" x14ac:dyDescent="0.2">
      <c r="A133" s="171"/>
      <c r="B133" s="10"/>
      <c r="C133" s="169"/>
      <c r="D133" s="170"/>
      <c r="E133" s="11" t="str">
        <f t="shared" si="5"/>
        <v/>
      </c>
    </row>
    <row r="134" spans="1:5" x14ac:dyDescent="0.2">
      <c r="A134" s="171"/>
      <c r="B134" s="10"/>
      <c r="C134" s="169"/>
      <c r="D134" s="170"/>
      <c r="E134" s="11" t="str">
        <f t="shared" si="5"/>
        <v/>
      </c>
    </row>
    <row r="135" spans="1:5" x14ac:dyDescent="0.2">
      <c r="A135" s="171"/>
      <c r="B135" s="10"/>
      <c r="C135" s="169"/>
      <c r="D135" s="170"/>
      <c r="E135" s="11" t="str">
        <f t="shared" si="5"/>
        <v/>
      </c>
    </row>
    <row r="136" spans="1:5" x14ac:dyDescent="0.2">
      <c r="A136" s="171"/>
      <c r="B136" s="10"/>
      <c r="C136" s="177"/>
      <c r="D136" s="170"/>
      <c r="E136" s="11" t="str">
        <f t="shared" si="5"/>
        <v/>
      </c>
    </row>
    <row r="137" spans="1:5" x14ac:dyDescent="0.2">
      <c r="A137" s="171"/>
      <c r="B137" s="10"/>
      <c r="C137" s="177"/>
      <c r="D137" s="170"/>
      <c r="E137" s="11" t="str">
        <f t="shared" si="5"/>
        <v/>
      </c>
    </row>
    <row r="138" spans="1:5" x14ac:dyDescent="0.2">
      <c r="A138" s="171"/>
      <c r="B138" s="10"/>
      <c r="C138" s="169"/>
      <c r="D138" s="170"/>
      <c r="E138" s="11" t="str">
        <f t="shared" si="5"/>
        <v/>
      </c>
    </row>
    <row r="139" spans="1:5" x14ac:dyDescent="0.2">
      <c r="A139" s="171"/>
      <c r="B139" s="10"/>
      <c r="C139" s="169"/>
      <c r="D139" s="170"/>
      <c r="E139" s="11" t="str">
        <f t="shared" si="5"/>
        <v/>
      </c>
    </row>
    <row r="140" spans="1:5" x14ac:dyDescent="0.2">
      <c r="A140" s="171"/>
      <c r="B140" s="10"/>
      <c r="C140" s="169"/>
      <c r="D140" s="170"/>
      <c r="E140" s="11" t="str">
        <f t="shared" si="5"/>
        <v/>
      </c>
    </row>
    <row r="141" spans="1:5" x14ac:dyDescent="0.2">
      <c r="A141" s="171"/>
      <c r="B141" s="10"/>
      <c r="C141" s="169"/>
      <c r="D141" s="170"/>
      <c r="E141" s="11" t="str">
        <f t="shared" si="5"/>
        <v/>
      </c>
    </row>
    <row r="142" spans="1:5" x14ac:dyDescent="0.2">
      <c r="A142" s="171"/>
      <c r="B142" s="10"/>
      <c r="C142" s="169"/>
      <c r="D142" s="170"/>
      <c r="E142" s="11" t="str">
        <f t="shared" si="5"/>
        <v/>
      </c>
    </row>
    <row r="143" spans="1:5" x14ac:dyDescent="0.2">
      <c r="A143" s="171"/>
      <c r="B143" s="10"/>
      <c r="C143" s="169"/>
      <c r="D143" s="170"/>
      <c r="E143" s="11" t="str">
        <f t="shared" si="5"/>
        <v/>
      </c>
    </row>
    <row r="144" spans="1:5" x14ac:dyDescent="0.2">
      <c r="A144" s="171"/>
      <c r="B144" s="10"/>
      <c r="C144" s="177"/>
      <c r="D144" s="170"/>
      <c r="E144" s="11" t="str">
        <f t="shared" si="5"/>
        <v/>
      </c>
    </row>
    <row r="145" spans="1:5" x14ac:dyDescent="0.2">
      <c r="A145" s="171"/>
      <c r="B145" s="10"/>
      <c r="C145" s="177"/>
      <c r="D145" s="170"/>
      <c r="E145" s="11" t="str">
        <f t="shared" si="5"/>
        <v/>
      </c>
    </row>
    <row r="146" spans="1:5" x14ac:dyDescent="0.2">
      <c r="A146" s="171"/>
      <c r="B146" s="10"/>
      <c r="C146" s="169"/>
      <c r="D146" s="170"/>
      <c r="E146" s="11" t="str">
        <f t="shared" si="5"/>
        <v/>
      </c>
    </row>
    <row r="147" spans="1:5" x14ac:dyDescent="0.2">
      <c r="A147" s="171"/>
      <c r="B147" s="10"/>
      <c r="C147" s="169"/>
      <c r="D147" s="170"/>
      <c r="E147" s="11" t="str">
        <f t="shared" si="5"/>
        <v/>
      </c>
    </row>
    <row r="148" spans="1:5" x14ac:dyDescent="0.2">
      <c r="A148" s="171"/>
      <c r="B148" s="10"/>
      <c r="C148" s="169"/>
      <c r="D148" s="170"/>
      <c r="E148" s="11" t="str">
        <f t="shared" si="5"/>
        <v/>
      </c>
    </row>
    <row r="149" spans="1:5" x14ac:dyDescent="0.2">
      <c r="A149" s="171"/>
      <c r="B149" s="10"/>
      <c r="C149" s="169"/>
      <c r="D149" s="170"/>
      <c r="E149" s="11" t="str">
        <f t="shared" si="5"/>
        <v/>
      </c>
    </row>
    <row r="150" spans="1:5" x14ac:dyDescent="0.2">
      <c r="A150" s="171"/>
      <c r="B150" s="10"/>
      <c r="C150" s="169"/>
      <c r="D150" s="170"/>
      <c r="E150" s="11" t="str">
        <f t="shared" si="5"/>
        <v/>
      </c>
    </row>
    <row r="151" spans="1:5" x14ac:dyDescent="0.2">
      <c r="A151" s="171"/>
      <c r="B151" s="10"/>
      <c r="C151" s="169"/>
      <c r="D151" s="170"/>
      <c r="E151" s="11" t="str">
        <f t="shared" si="5"/>
        <v/>
      </c>
    </row>
    <row r="152" spans="1:5" x14ac:dyDescent="0.2">
      <c r="A152" s="171"/>
      <c r="B152" s="10"/>
      <c r="C152" s="169"/>
      <c r="D152" s="170"/>
      <c r="E152" s="11" t="str">
        <f t="shared" si="5"/>
        <v/>
      </c>
    </row>
    <row r="153" spans="1:5" x14ac:dyDescent="0.2">
      <c r="A153" s="171"/>
      <c r="B153" s="10"/>
      <c r="C153" s="169"/>
      <c r="D153" s="170"/>
      <c r="E153" s="11" t="str">
        <f t="shared" si="5"/>
        <v/>
      </c>
    </row>
    <row r="154" spans="1:5" x14ac:dyDescent="0.2">
      <c r="A154" s="171"/>
      <c r="B154" s="10"/>
      <c r="C154" s="177"/>
      <c r="D154" s="170"/>
      <c r="E154" s="11" t="str">
        <f t="shared" si="5"/>
        <v/>
      </c>
    </row>
    <row r="155" spans="1:5" x14ac:dyDescent="0.2">
      <c r="A155" s="171"/>
      <c r="B155" s="10"/>
      <c r="C155" s="177"/>
      <c r="D155" s="170"/>
      <c r="E155" s="11" t="str">
        <f t="shared" si="5"/>
        <v/>
      </c>
    </row>
  </sheetData>
  <sheetProtection sheet="1" objects="1" scenarios="1"/>
  <mergeCells count="3">
    <mergeCell ref="A1:E1"/>
    <mergeCell ref="A2:E2"/>
    <mergeCell ref="A3:E3"/>
  </mergeCells>
  <pageMargins left="0.7" right="0.7" top="0.75" bottom="0.75" header="0.3" footer="0.3"/>
  <pageSetup paperSize="9" scale="5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98"/>
  <sheetViews>
    <sheetView zoomScale="85" zoomScaleNormal="85" workbookViewId="0">
      <selection activeCell="B2" sqref="B2:F2"/>
    </sheetView>
  </sheetViews>
  <sheetFormatPr baseColWidth="10" defaultRowHeight="15" x14ac:dyDescent="0.25"/>
  <cols>
    <col min="1" max="1" width="3.42578125" customWidth="1"/>
    <col min="2" max="2" width="46.140625" customWidth="1"/>
    <col min="3" max="3" width="62.42578125" customWidth="1"/>
    <col min="4" max="4" width="18.42578125" customWidth="1"/>
    <col min="5" max="6" width="18.5703125" customWidth="1"/>
  </cols>
  <sheetData>
    <row r="1" spans="1:6" ht="54.75" customHeight="1" x14ac:dyDescent="0.25">
      <c r="A1" s="5"/>
      <c r="B1" s="206" t="str">
        <f>'Page de garde'!A4</f>
        <v xml:space="preserve">Restauration collective au profit des agents du Ministère de l’Europe et des affaires étrangères (MEAE) à Nantes </v>
      </c>
      <c r="C1" s="207"/>
      <c r="D1" s="207"/>
      <c r="E1" s="207"/>
      <c r="F1" s="208"/>
    </row>
    <row r="2" spans="1:6" ht="23.25" x14ac:dyDescent="0.35">
      <c r="A2" s="15"/>
      <c r="B2" s="209" t="str">
        <f>'Page de garde'!A14</f>
        <v>PRESTATAIRE 1</v>
      </c>
      <c r="C2" s="210"/>
      <c r="D2" s="211"/>
      <c r="E2" s="210"/>
      <c r="F2" s="212"/>
    </row>
    <row r="3" spans="1:6" ht="23.25" x14ac:dyDescent="0.35">
      <c r="A3" s="6"/>
      <c r="B3" s="209" t="s">
        <v>227</v>
      </c>
      <c r="C3" s="210"/>
      <c r="D3" s="211"/>
      <c r="E3" s="210"/>
      <c r="F3" s="212"/>
    </row>
    <row r="4" spans="1:6" ht="25.5" x14ac:dyDescent="0.25">
      <c r="A4" s="16"/>
      <c r="B4" s="52" t="s">
        <v>34</v>
      </c>
      <c r="C4" s="52" t="s">
        <v>35</v>
      </c>
      <c r="D4" s="52" t="s">
        <v>48</v>
      </c>
      <c r="E4" s="52" t="s">
        <v>16</v>
      </c>
      <c r="F4" s="52" t="s">
        <v>17</v>
      </c>
    </row>
    <row r="5" spans="1:6" x14ac:dyDescent="0.25">
      <c r="A5" s="17"/>
      <c r="B5" s="53" t="s">
        <v>185</v>
      </c>
      <c r="C5" s="54"/>
      <c r="D5" s="57"/>
      <c r="E5" s="55" t="e">
        <f>AVERAGE(E6:E20)</f>
        <v>#DIV/0!</v>
      </c>
      <c r="F5" s="56" t="e">
        <f>AVERAGE(F6:F20)</f>
        <v>#DIV/0!</v>
      </c>
    </row>
    <row r="6" spans="1:6" ht="25.5" x14ac:dyDescent="0.25">
      <c r="A6" s="17"/>
      <c r="B6" s="58" t="s">
        <v>194</v>
      </c>
      <c r="C6" s="18"/>
      <c r="D6" s="18"/>
      <c r="E6" s="19"/>
      <c r="F6" s="11" t="str">
        <f t="shared" ref="F6:F7" si="0">IF(E6="","",E6*1.1)</f>
        <v/>
      </c>
    </row>
    <row r="7" spans="1:6" ht="25.5" x14ac:dyDescent="0.25">
      <c r="A7" s="17"/>
      <c r="B7" s="58" t="s">
        <v>195</v>
      </c>
      <c r="C7" s="18"/>
      <c r="D7" s="18"/>
      <c r="E7" s="19"/>
      <c r="F7" s="11" t="str">
        <f t="shared" si="0"/>
        <v/>
      </c>
    </row>
    <row r="8" spans="1:6" ht="25.5" x14ac:dyDescent="0.25">
      <c r="A8" s="17"/>
      <c r="B8" s="58" t="s">
        <v>196</v>
      </c>
      <c r="C8" s="18"/>
      <c r="D8" s="18"/>
      <c r="E8" s="19"/>
      <c r="F8" s="11" t="str">
        <f t="shared" ref="F8:F20" si="1">IF(E8="","",E8*1.1)</f>
        <v/>
      </c>
    </row>
    <row r="9" spans="1:6" ht="25.5" x14ac:dyDescent="0.25">
      <c r="A9" s="17"/>
      <c r="B9" s="58" t="s">
        <v>197</v>
      </c>
      <c r="C9" s="18"/>
      <c r="D9" s="18"/>
      <c r="E9" s="19"/>
      <c r="F9" s="11" t="str">
        <f t="shared" si="1"/>
        <v/>
      </c>
    </row>
    <row r="10" spans="1:6" x14ac:dyDescent="0.25">
      <c r="A10" s="17"/>
      <c r="B10" s="58" t="s">
        <v>163</v>
      </c>
      <c r="C10" s="18"/>
      <c r="D10" s="18"/>
      <c r="E10" s="19"/>
      <c r="F10" s="11" t="str">
        <f t="shared" si="1"/>
        <v/>
      </c>
    </row>
    <row r="11" spans="1:6" x14ac:dyDescent="0.25">
      <c r="A11" s="17"/>
      <c r="B11" s="58" t="s">
        <v>164</v>
      </c>
      <c r="C11" s="18"/>
      <c r="D11" s="18"/>
      <c r="E11" s="19"/>
      <c r="F11" s="11" t="str">
        <f t="shared" si="1"/>
        <v/>
      </c>
    </row>
    <row r="12" spans="1:6" x14ac:dyDescent="0.25">
      <c r="A12" s="17"/>
      <c r="B12" s="58" t="s">
        <v>193</v>
      </c>
      <c r="C12" s="18"/>
      <c r="D12" s="18"/>
      <c r="E12" s="19"/>
      <c r="F12" s="11" t="str">
        <f>IF(E12="","",E12*1.1)</f>
        <v/>
      </c>
    </row>
    <row r="13" spans="1:6" ht="25.5" x14ac:dyDescent="0.25">
      <c r="A13" s="17"/>
      <c r="B13" s="144" t="s">
        <v>186</v>
      </c>
      <c r="C13" s="18"/>
      <c r="D13" s="18"/>
      <c r="E13" s="19"/>
      <c r="F13" s="11" t="str">
        <f t="shared" si="1"/>
        <v/>
      </c>
    </row>
    <row r="14" spans="1:6" x14ac:dyDescent="0.25">
      <c r="A14" s="17"/>
      <c r="B14" s="18"/>
      <c r="C14" s="18"/>
      <c r="D14" s="18"/>
      <c r="E14" s="19"/>
      <c r="F14" s="11" t="str">
        <f t="shared" si="1"/>
        <v/>
      </c>
    </row>
    <row r="15" spans="1:6" x14ac:dyDescent="0.25">
      <c r="A15" s="17"/>
      <c r="B15" s="18"/>
      <c r="C15" s="18"/>
      <c r="D15" s="18"/>
      <c r="E15" s="19"/>
      <c r="F15" s="11" t="str">
        <f t="shared" si="1"/>
        <v/>
      </c>
    </row>
    <row r="16" spans="1:6" x14ac:dyDescent="0.25">
      <c r="A16" s="17"/>
      <c r="B16" s="18"/>
      <c r="C16" s="18"/>
      <c r="D16" s="18"/>
      <c r="E16" s="19"/>
      <c r="F16" s="11" t="str">
        <f t="shared" si="1"/>
        <v/>
      </c>
    </row>
    <row r="17" spans="1:6" x14ac:dyDescent="0.25">
      <c r="A17" s="17"/>
      <c r="B17" s="18"/>
      <c r="C17" s="18"/>
      <c r="D17" s="18"/>
      <c r="E17" s="19"/>
      <c r="F17" s="11" t="str">
        <f t="shared" si="1"/>
        <v/>
      </c>
    </row>
    <row r="18" spans="1:6" x14ac:dyDescent="0.25">
      <c r="A18" s="17"/>
      <c r="B18" s="18"/>
      <c r="C18" s="18"/>
      <c r="D18" s="18"/>
      <c r="E18" s="19"/>
      <c r="F18" s="11" t="str">
        <f t="shared" si="1"/>
        <v/>
      </c>
    </row>
    <row r="19" spans="1:6" x14ac:dyDescent="0.25">
      <c r="A19" s="17"/>
      <c r="B19" s="18"/>
      <c r="C19" s="18"/>
      <c r="D19" s="18"/>
      <c r="E19" s="19"/>
      <c r="F19" s="11" t="str">
        <f t="shared" si="1"/>
        <v/>
      </c>
    </row>
    <row r="20" spans="1:6" ht="14.1" customHeight="1" x14ac:dyDescent="0.25">
      <c r="A20" s="17"/>
      <c r="B20" s="18"/>
      <c r="C20" s="18"/>
      <c r="D20" s="18"/>
      <c r="E20" s="19"/>
      <c r="F20" s="11" t="str">
        <f t="shared" si="1"/>
        <v/>
      </c>
    </row>
    <row r="21" spans="1:6" x14ac:dyDescent="0.25">
      <c r="A21" s="17"/>
      <c r="B21" s="53" t="s">
        <v>49</v>
      </c>
      <c r="C21" s="54"/>
      <c r="D21" s="57"/>
      <c r="E21" s="55" t="e">
        <f>AVERAGE(E22:E37)</f>
        <v>#DIV/0!</v>
      </c>
      <c r="F21" s="55" t="e">
        <f>AVERAGE(F22:F37)</f>
        <v>#DIV/0!</v>
      </c>
    </row>
    <row r="22" spans="1:6" x14ac:dyDescent="0.25">
      <c r="A22" s="17"/>
      <c r="B22" s="58" t="s">
        <v>51</v>
      </c>
      <c r="C22" s="18"/>
      <c r="D22" s="18"/>
      <c r="E22" s="19"/>
      <c r="F22" s="11" t="str">
        <f t="shared" ref="F22:F37" si="2">IF(E22="","",E22*1.1)</f>
        <v/>
      </c>
    </row>
    <row r="23" spans="1:6" x14ac:dyDescent="0.25">
      <c r="A23" s="17"/>
      <c r="B23" s="58" t="s">
        <v>52</v>
      </c>
      <c r="C23" s="18"/>
      <c r="D23" s="18"/>
      <c r="E23" s="19"/>
      <c r="F23" s="11" t="str">
        <f t="shared" si="2"/>
        <v/>
      </c>
    </row>
    <row r="24" spans="1:6" x14ac:dyDescent="0.25">
      <c r="A24" s="17"/>
      <c r="B24" s="58" t="s">
        <v>53</v>
      </c>
      <c r="C24" s="18"/>
      <c r="D24" s="18"/>
      <c r="E24" s="19"/>
      <c r="F24" s="11" t="str">
        <f t="shared" si="2"/>
        <v/>
      </c>
    </row>
    <row r="25" spans="1:6" x14ac:dyDescent="0.25">
      <c r="A25" s="17"/>
      <c r="B25" s="58" t="s">
        <v>54</v>
      </c>
      <c r="C25" s="18"/>
      <c r="D25" s="18"/>
      <c r="E25" s="19"/>
      <c r="F25" s="11" t="str">
        <f t="shared" si="2"/>
        <v/>
      </c>
    </row>
    <row r="26" spans="1:6" x14ac:dyDescent="0.25">
      <c r="A26" s="17"/>
      <c r="B26" s="18"/>
      <c r="C26" s="18"/>
      <c r="D26" s="18"/>
      <c r="E26" s="19"/>
      <c r="F26" s="11" t="str">
        <f t="shared" si="2"/>
        <v/>
      </c>
    </row>
    <row r="27" spans="1:6" x14ac:dyDescent="0.25">
      <c r="A27" s="17"/>
      <c r="B27" s="18"/>
      <c r="C27" s="18"/>
      <c r="D27" s="18"/>
      <c r="E27" s="19"/>
      <c r="F27" s="11" t="str">
        <f t="shared" si="2"/>
        <v/>
      </c>
    </row>
    <row r="28" spans="1:6" x14ac:dyDescent="0.25">
      <c r="A28" s="17"/>
      <c r="B28" s="18"/>
      <c r="C28" s="18"/>
      <c r="D28" s="18"/>
      <c r="E28" s="19"/>
      <c r="F28" s="11" t="str">
        <f t="shared" si="2"/>
        <v/>
      </c>
    </row>
    <row r="29" spans="1:6" x14ac:dyDescent="0.25">
      <c r="A29" s="17"/>
      <c r="B29" s="18"/>
      <c r="C29" s="18"/>
      <c r="D29" s="18"/>
      <c r="E29" s="19"/>
      <c r="F29" s="11" t="str">
        <f t="shared" si="2"/>
        <v/>
      </c>
    </row>
    <row r="30" spans="1:6" x14ac:dyDescent="0.25">
      <c r="A30" s="17"/>
      <c r="B30" s="18"/>
      <c r="C30" s="18"/>
      <c r="D30" s="18"/>
      <c r="E30" s="19"/>
      <c r="F30" s="11" t="str">
        <f t="shared" si="2"/>
        <v/>
      </c>
    </row>
    <row r="31" spans="1:6" x14ac:dyDescent="0.25">
      <c r="A31" s="17"/>
      <c r="B31" s="18"/>
      <c r="C31" s="18"/>
      <c r="D31" s="18"/>
      <c r="E31" s="19"/>
      <c r="F31" s="11" t="str">
        <f t="shared" si="2"/>
        <v/>
      </c>
    </row>
    <row r="32" spans="1:6" x14ac:dyDescent="0.25">
      <c r="A32" s="17"/>
      <c r="B32" s="18"/>
      <c r="C32" s="18"/>
      <c r="D32" s="18"/>
      <c r="E32" s="19"/>
      <c r="F32" s="11" t="str">
        <f t="shared" si="2"/>
        <v/>
      </c>
    </row>
    <row r="33" spans="1:6" x14ac:dyDescent="0.25">
      <c r="A33" s="17"/>
      <c r="B33" s="18"/>
      <c r="C33" s="18"/>
      <c r="D33" s="18"/>
      <c r="E33" s="19"/>
      <c r="F33" s="11" t="str">
        <f t="shared" si="2"/>
        <v/>
      </c>
    </row>
    <row r="34" spans="1:6" x14ac:dyDescent="0.25">
      <c r="A34" s="17"/>
      <c r="B34" s="18"/>
      <c r="C34" s="18"/>
      <c r="D34" s="18"/>
      <c r="E34" s="19"/>
      <c r="F34" s="11" t="str">
        <f t="shared" si="2"/>
        <v/>
      </c>
    </row>
    <row r="35" spans="1:6" x14ac:dyDescent="0.25">
      <c r="A35" s="17"/>
      <c r="B35" s="18"/>
      <c r="C35" s="18"/>
      <c r="D35" s="18"/>
      <c r="E35" s="19"/>
      <c r="F35" s="11" t="str">
        <f t="shared" si="2"/>
        <v/>
      </c>
    </row>
    <row r="36" spans="1:6" x14ac:dyDescent="0.25">
      <c r="A36" s="17"/>
      <c r="B36" s="18"/>
      <c r="C36" s="18"/>
      <c r="D36" s="18"/>
      <c r="E36" s="19"/>
      <c r="F36" s="11" t="str">
        <f t="shared" si="2"/>
        <v/>
      </c>
    </row>
    <row r="37" spans="1:6" x14ac:dyDescent="0.25">
      <c r="A37" s="17"/>
      <c r="B37" s="18"/>
      <c r="C37" s="18"/>
      <c r="D37" s="18"/>
      <c r="E37" s="19"/>
      <c r="F37" s="11" t="str">
        <f t="shared" si="2"/>
        <v/>
      </c>
    </row>
    <row r="38" spans="1:6" x14ac:dyDescent="0.25">
      <c r="A38" s="17"/>
      <c r="B38" s="53" t="s">
        <v>198</v>
      </c>
      <c r="C38" s="54"/>
      <c r="D38" s="57"/>
      <c r="E38" s="55" t="e">
        <f>AVERAGE(E39:E58)</f>
        <v>#DIV/0!</v>
      </c>
      <c r="F38" s="55" t="e">
        <f>AVERAGE(F39:F58)</f>
        <v>#DIV/0!</v>
      </c>
    </row>
    <row r="39" spans="1:6" x14ac:dyDescent="0.25">
      <c r="A39" s="17"/>
      <c r="B39" s="18"/>
      <c r="C39" s="18"/>
      <c r="D39" s="18"/>
      <c r="E39" s="19"/>
      <c r="F39" s="11" t="str">
        <f t="shared" ref="F39:F58" si="3">IF(E39="","",E39*1.1)</f>
        <v/>
      </c>
    </row>
    <row r="40" spans="1:6" x14ac:dyDescent="0.25">
      <c r="A40" s="17"/>
      <c r="B40" s="18"/>
      <c r="C40" s="18"/>
      <c r="D40" s="18"/>
      <c r="E40" s="19"/>
      <c r="F40" s="11" t="str">
        <f t="shared" si="3"/>
        <v/>
      </c>
    </row>
    <row r="41" spans="1:6" x14ac:dyDescent="0.25">
      <c r="A41" s="17"/>
      <c r="B41" s="18"/>
      <c r="C41" s="18"/>
      <c r="D41" s="18"/>
      <c r="E41" s="19"/>
      <c r="F41" s="11" t="str">
        <f t="shared" si="3"/>
        <v/>
      </c>
    </row>
    <row r="42" spans="1:6" x14ac:dyDescent="0.25">
      <c r="A42" s="17"/>
      <c r="B42" s="18"/>
      <c r="C42" s="18"/>
      <c r="D42" s="18"/>
      <c r="E42" s="19"/>
      <c r="F42" s="11" t="str">
        <f t="shared" si="3"/>
        <v/>
      </c>
    </row>
    <row r="43" spans="1:6" x14ac:dyDescent="0.25">
      <c r="A43" s="17"/>
      <c r="B43" s="18"/>
      <c r="C43" s="18"/>
      <c r="D43" s="18"/>
      <c r="E43" s="19"/>
      <c r="F43" s="11" t="str">
        <f t="shared" si="3"/>
        <v/>
      </c>
    </row>
    <row r="44" spans="1:6" x14ac:dyDescent="0.25">
      <c r="A44" s="17"/>
      <c r="B44" s="18"/>
      <c r="C44" s="18"/>
      <c r="D44" s="18"/>
      <c r="E44" s="19"/>
      <c r="F44" s="11" t="str">
        <f t="shared" si="3"/>
        <v/>
      </c>
    </row>
    <row r="45" spans="1:6" x14ac:dyDescent="0.25">
      <c r="A45" s="17"/>
      <c r="B45" s="18"/>
      <c r="C45" s="18"/>
      <c r="D45" s="18"/>
      <c r="E45" s="19"/>
      <c r="F45" s="11" t="str">
        <f t="shared" si="3"/>
        <v/>
      </c>
    </row>
    <row r="46" spans="1:6" x14ac:dyDescent="0.25">
      <c r="A46" s="17"/>
      <c r="B46" s="18"/>
      <c r="C46" s="18"/>
      <c r="D46" s="18"/>
      <c r="E46" s="19"/>
      <c r="F46" s="11" t="str">
        <f t="shared" si="3"/>
        <v/>
      </c>
    </row>
    <row r="47" spans="1:6" x14ac:dyDescent="0.25">
      <c r="A47" s="17"/>
      <c r="B47" s="18"/>
      <c r="C47" s="18"/>
      <c r="D47" s="18"/>
      <c r="E47" s="19"/>
      <c r="F47" s="11" t="str">
        <f t="shared" si="3"/>
        <v/>
      </c>
    </row>
    <row r="48" spans="1:6" x14ac:dyDescent="0.25">
      <c r="A48" s="17"/>
      <c r="B48" s="18"/>
      <c r="C48" s="18"/>
      <c r="D48" s="18"/>
      <c r="E48" s="19"/>
      <c r="F48" s="11" t="str">
        <f t="shared" si="3"/>
        <v/>
      </c>
    </row>
    <row r="49" spans="1:6" x14ac:dyDescent="0.25">
      <c r="A49" s="17"/>
      <c r="B49" s="18"/>
      <c r="C49" s="18"/>
      <c r="D49" s="18"/>
      <c r="E49" s="19"/>
      <c r="F49" s="11" t="str">
        <f t="shared" si="3"/>
        <v/>
      </c>
    </row>
    <row r="50" spans="1:6" x14ac:dyDescent="0.25">
      <c r="A50" s="17"/>
      <c r="B50" s="18"/>
      <c r="C50" s="18"/>
      <c r="D50" s="18"/>
      <c r="E50" s="19"/>
      <c r="F50" s="11" t="str">
        <f t="shared" si="3"/>
        <v/>
      </c>
    </row>
    <row r="51" spans="1:6" ht="14.1" customHeight="1" x14ac:dyDescent="0.25">
      <c r="A51" s="17"/>
      <c r="B51" s="18"/>
      <c r="C51" s="18"/>
      <c r="D51" s="18"/>
      <c r="E51" s="19"/>
      <c r="F51" s="11" t="str">
        <f t="shared" si="3"/>
        <v/>
      </c>
    </row>
    <row r="52" spans="1:6" x14ac:dyDescent="0.25">
      <c r="A52" s="17"/>
      <c r="B52" s="18"/>
      <c r="C52" s="18"/>
      <c r="D52" s="18"/>
      <c r="E52" s="19"/>
      <c r="F52" s="11" t="str">
        <f t="shared" si="3"/>
        <v/>
      </c>
    </row>
    <row r="53" spans="1:6" x14ac:dyDescent="0.25">
      <c r="A53" s="17"/>
      <c r="B53" s="18"/>
      <c r="C53" s="18"/>
      <c r="D53" s="18"/>
      <c r="E53" s="19"/>
      <c r="F53" s="11" t="str">
        <f t="shared" si="3"/>
        <v/>
      </c>
    </row>
    <row r="54" spans="1:6" x14ac:dyDescent="0.25">
      <c r="A54" s="17"/>
      <c r="B54" s="18"/>
      <c r="C54" s="18"/>
      <c r="D54" s="18"/>
      <c r="E54" s="19"/>
      <c r="F54" s="11" t="str">
        <f t="shared" si="3"/>
        <v/>
      </c>
    </row>
    <row r="55" spans="1:6" x14ac:dyDescent="0.25">
      <c r="A55" s="17"/>
      <c r="B55" s="18"/>
      <c r="C55" s="18"/>
      <c r="D55" s="18"/>
      <c r="E55" s="19"/>
      <c r="F55" s="11" t="str">
        <f t="shared" si="3"/>
        <v/>
      </c>
    </row>
    <row r="56" spans="1:6" x14ac:dyDescent="0.25">
      <c r="A56" s="17"/>
      <c r="B56" s="18"/>
      <c r="C56" s="18"/>
      <c r="D56" s="18"/>
      <c r="E56" s="19"/>
      <c r="F56" s="11" t="str">
        <f t="shared" si="3"/>
        <v/>
      </c>
    </row>
    <row r="57" spans="1:6" x14ac:dyDescent="0.25">
      <c r="A57" s="17"/>
      <c r="B57" s="18"/>
      <c r="C57" s="18"/>
      <c r="D57" s="18"/>
      <c r="E57" s="19"/>
      <c r="F57" s="11" t="str">
        <f t="shared" si="3"/>
        <v/>
      </c>
    </row>
    <row r="58" spans="1:6" x14ac:dyDescent="0.25">
      <c r="A58" s="17"/>
      <c r="B58" s="18"/>
      <c r="C58" s="18"/>
      <c r="D58" s="18"/>
      <c r="E58" s="19"/>
      <c r="F58" s="11" t="str">
        <f t="shared" si="3"/>
        <v/>
      </c>
    </row>
    <row r="59" spans="1:6" x14ac:dyDescent="0.25">
      <c r="A59" s="17"/>
      <c r="B59" s="53" t="s">
        <v>36</v>
      </c>
      <c r="C59" s="54"/>
      <c r="D59" s="57"/>
      <c r="E59" s="55" t="e">
        <f>AVERAGE(E60:E67)</f>
        <v>#DIV/0!</v>
      </c>
      <c r="F59" s="55" t="e">
        <f>AVERAGE(F60:F67)</f>
        <v>#DIV/0!</v>
      </c>
    </row>
    <row r="60" spans="1:6" x14ac:dyDescent="0.25">
      <c r="A60" s="17"/>
      <c r="B60" s="18"/>
      <c r="C60" s="18"/>
      <c r="D60" s="18"/>
      <c r="E60" s="19"/>
      <c r="F60" s="11" t="str">
        <f t="shared" ref="F60:F67" si="4">IF(E60="","",E60*1.1)</f>
        <v/>
      </c>
    </row>
    <row r="61" spans="1:6" x14ac:dyDescent="0.25">
      <c r="A61" s="17"/>
      <c r="B61" s="18"/>
      <c r="C61" s="18"/>
      <c r="D61" s="18"/>
      <c r="E61" s="19"/>
      <c r="F61" s="11" t="str">
        <f t="shared" si="4"/>
        <v/>
      </c>
    </row>
    <row r="62" spans="1:6" x14ac:dyDescent="0.25">
      <c r="A62" s="17"/>
      <c r="B62" s="18"/>
      <c r="C62" s="18"/>
      <c r="D62" s="18"/>
      <c r="E62" s="19"/>
      <c r="F62" s="11" t="str">
        <f t="shared" si="4"/>
        <v/>
      </c>
    </row>
    <row r="63" spans="1:6" x14ac:dyDescent="0.25">
      <c r="A63" s="17"/>
      <c r="B63" s="18"/>
      <c r="C63" s="18"/>
      <c r="D63" s="18"/>
      <c r="E63" s="19"/>
      <c r="F63" s="11" t="str">
        <f t="shared" si="4"/>
        <v/>
      </c>
    </row>
    <row r="64" spans="1:6" x14ac:dyDescent="0.25">
      <c r="A64" s="17"/>
      <c r="B64" s="18"/>
      <c r="C64" s="18"/>
      <c r="D64" s="18"/>
      <c r="E64" s="19"/>
      <c r="F64" s="11" t="str">
        <f t="shared" si="4"/>
        <v/>
      </c>
    </row>
    <row r="65" spans="1:6" x14ac:dyDescent="0.25">
      <c r="A65" s="17"/>
      <c r="B65" s="18"/>
      <c r="C65" s="18"/>
      <c r="D65" s="18"/>
      <c r="E65" s="19"/>
      <c r="F65" s="11" t="str">
        <f t="shared" si="4"/>
        <v/>
      </c>
    </row>
    <row r="66" spans="1:6" x14ac:dyDescent="0.25">
      <c r="A66" s="17"/>
      <c r="B66" s="18"/>
      <c r="C66" s="18"/>
      <c r="D66" s="18"/>
      <c r="E66" s="19"/>
      <c r="F66" s="11" t="str">
        <f t="shared" si="4"/>
        <v/>
      </c>
    </row>
    <row r="67" spans="1:6" x14ac:dyDescent="0.25">
      <c r="A67" s="17"/>
      <c r="B67" s="18"/>
      <c r="C67" s="18"/>
      <c r="D67" s="18"/>
      <c r="E67" s="19"/>
      <c r="F67" s="11" t="str">
        <f t="shared" si="4"/>
        <v/>
      </c>
    </row>
    <row r="68" spans="1:6" x14ac:dyDescent="0.25">
      <c r="A68" s="17"/>
      <c r="B68" s="53" t="s">
        <v>37</v>
      </c>
      <c r="C68" s="54"/>
      <c r="D68" s="57"/>
      <c r="E68" s="55" t="e">
        <f>AVERAGE(E69:E77)</f>
        <v>#DIV/0!</v>
      </c>
      <c r="F68" s="55" t="e">
        <f>AVERAGE(F69:F77)</f>
        <v>#DIV/0!</v>
      </c>
    </row>
    <row r="69" spans="1:6" x14ac:dyDescent="0.25">
      <c r="A69" s="17"/>
      <c r="B69" s="18"/>
      <c r="C69" s="18"/>
      <c r="D69" s="18"/>
      <c r="E69" s="19"/>
      <c r="F69" s="11" t="str">
        <f t="shared" ref="F69:F77" si="5">IF(E69="","",E69*1.1)</f>
        <v/>
      </c>
    </row>
    <row r="70" spans="1:6" x14ac:dyDescent="0.25">
      <c r="A70" s="17"/>
      <c r="B70" s="18"/>
      <c r="C70" s="18"/>
      <c r="D70" s="18"/>
      <c r="E70" s="19"/>
      <c r="F70" s="11" t="str">
        <f t="shared" si="5"/>
        <v/>
      </c>
    </row>
    <row r="71" spans="1:6" x14ac:dyDescent="0.25">
      <c r="A71" s="17"/>
      <c r="B71" s="18"/>
      <c r="C71" s="18"/>
      <c r="D71" s="18"/>
      <c r="E71" s="19"/>
      <c r="F71" s="11" t="str">
        <f t="shared" si="5"/>
        <v/>
      </c>
    </row>
    <row r="72" spans="1:6" x14ac:dyDescent="0.25">
      <c r="A72" s="17"/>
      <c r="B72" s="18"/>
      <c r="C72" s="18"/>
      <c r="D72" s="18"/>
      <c r="E72" s="19"/>
      <c r="F72" s="11" t="str">
        <f t="shared" si="5"/>
        <v/>
      </c>
    </row>
    <row r="73" spans="1:6" x14ac:dyDescent="0.25">
      <c r="A73" s="17"/>
      <c r="B73" s="18"/>
      <c r="C73" s="18"/>
      <c r="D73" s="18"/>
      <c r="E73" s="19"/>
      <c r="F73" s="11" t="str">
        <f t="shared" si="5"/>
        <v/>
      </c>
    </row>
    <row r="74" spans="1:6" x14ac:dyDescent="0.25">
      <c r="A74" s="17"/>
      <c r="B74" s="18"/>
      <c r="C74" s="18"/>
      <c r="D74" s="18"/>
      <c r="E74" s="19"/>
      <c r="F74" s="11" t="str">
        <f t="shared" si="5"/>
        <v/>
      </c>
    </row>
    <row r="75" spans="1:6" x14ac:dyDescent="0.25">
      <c r="A75" s="17"/>
      <c r="B75" s="18"/>
      <c r="C75" s="18"/>
      <c r="D75" s="18"/>
      <c r="E75" s="19"/>
      <c r="F75" s="11" t="str">
        <f t="shared" si="5"/>
        <v/>
      </c>
    </row>
    <row r="76" spans="1:6" x14ac:dyDescent="0.25">
      <c r="A76" s="17"/>
      <c r="B76" s="18"/>
      <c r="C76" s="18"/>
      <c r="D76" s="18"/>
      <c r="E76" s="19"/>
      <c r="F76" s="11" t="str">
        <f t="shared" si="5"/>
        <v/>
      </c>
    </row>
    <row r="77" spans="1:6" x14ac:dyDescent="0.25">
      <c r="A77" s="17"/>
      <c r="B77" s="18"/>
      <c r="C77" s="18"/>
      <c r="D77" s="18"/>
      <c r="E77" s="19"/>
      <c r="F77" s="11" t="str">
        <f t="shared" si="5"/>
        <v/>
      </c>
    </row>
    <row r="78" spans="1:6" x14ac:dyDescent="0.25">
      <c r="A78" s="17"/>
      <c r="B78" s="53" t="s">
        <v>39</v>
      </c>
      <c r="C78" s="54"/>
      <c r="D78" s="57"/>
      <c r="E78" s="55" t="e">
        <f>AVERAGE(E79:E91)</f>
        <v>#DIV/0!</v>
      </c>
      <c r="F78" s="55" t="e">
        <f>AVERAGE(F79:F91)</f>
        <v>#DIV/0!</v>
      </c>
    </row>
    <row r="79" spans="1:6" x14ac:dyDescent="0.25">
      <c r="A79" s="17"/>
      <c r="B79" s="18"/>
      <c r="C79" s="18"/>
      <c r="D79" s="18"/>
      <c r="E79" s="19"/>
      <c r="F79" s="11" t="str">
        <f>IF(E79="","",E79*1.2)</f>
        <v/>
      </c>
    </row>
    <row r="80" spans="1:6" x14ac:dyDescent="0.25">
      <c r="A80" s="17"/>
      <c r="B80" s="18"/>
      <c r="C80" s="18"/>
      <c r="D80" s="18"/>
      <c r="E80" s="19"/>
      <c r="F80" s="11" t="str">
        <f t="shared" ref="F80:F91" si="6">IF(E80="","",E80*1.2)</f>
        <v/>
      </c>
    </row>
    <row r="81" spans="1:6" x14ac:dyDescent="0.25">
      <c r="A81" s="17"/>
      <c r="B81" s="18"/>
      <c r="C81" s="18"/>
      <c r="D81" s="18"/>
      <c r="E81" s="19"/>
      <c r="F81" s="11" t="str">
        <f t="shared" si="6"/>
        <v/>
      </c>
    </row>
    <row r="82" spans="1:6" x14ac:dyDescent="0.25">
      <c r="A82" s="17"/>
      <c r="B82" s="18"/>
      <c r="C82" s="18"/>
      <c r="D82" s="18"/>
      <c r="E82" s="19"/>
      <c r="F82" s="11" t="str">
        <f t="shared" si="6"/>
        <v/>
      </c>
    </row>
    <row r="83" spans="1:6" x14ac:dyDescent="0.25">
      <c r="A83" s="17"/>
      <c r="B83" s="18"/>
      <c r="C83" s="18"/>
      <c r="D83" s="18"/>
      <c r="E83" s="19"/>
      <c r="F83" s="11" t="str">
        <f t="shared" si="6"/>
        <v/>
      </c>
    </row>
    <row r="84" spans="1:6" x14ac:dyDescent="0.25">
      <c r="A84" s="17"/>
      <c r="B84" s="18"/>
      <c r="C84" s="18"/>
      <c r="D84" s="18"/>
      <c r="E84" s="19"/>
      <c r="F84" s="11" t="str">
        <f t="shared" si="6"/>
        <v/>
      </c>
    </row>
    <row r="85" spans="1:6" x14ac:dyDescent="0.25">
      <c r="A85" s="17"/>
      <c r="B85" s="18"/>
      <c r="C85" s="18"/>
      <c r="D85" s="18"/>
      <c r="E85" s="19"/>
      <c r="F85" s="11" t="str">
        <f t="shared" si="6"/>
        <v/>
      </c>
    </row>
    <row r="86" spans="1:6" x14ac:dyDescent="0.25">
      <c r="A86" s="17"/>
      <c r="B86" s="18"/>
      <c r="C86" s="18"/>
      <c r="D86" s="18"/>
      <c r="E86" s="19"/>
      <c r="F86" s="11" t="str">
        <f t="shared" si="6"/>
        <v/>
      </c>
    </row>
    <row r="87" spans="1:6" x14ac:dyDescent="0.25">
      <c r="A87" s="17"/>
      <c r="B87" s="18"/>
      <c r="C87" s="18"/>
      <c r="D87" s="18"/>
      <c r="E87" s="19"/>
      <c r="F87" s="11" t="str">
        <f t="shared" si="6"/>
        <v/>
      </c>
    </row>
    <row r="88" spans="1:6" x14ac:dyDescent="0.25">
      <c r="A88" s="17"/>
      <c r="B88" s="18"/>
      <c r="C88" s="18"/>
      <c r="D88" s="18"/>
      <c r="E88" s="19"/>
      <c r="F88" s="11" t="str">
        <f t="shared" si="6"/>
        <v/>
      </c>
    </row>
    <row r="89" spans="1:6" x14ac:dyDescent="0.25">
      <c r="A89" s="17"/>
      <c r="B89" s="18"/>
      <c r="C89" s="18"/>
      <c r="D89" s="18"/>
      <c r="E89" s="19"/>
      <c r="F89" s="11" t="str">
        <f t="shared" si="6"/>
        <v/>
      </c>
    </row>
    <row r="90" spans="1:6" x14ac:dyDescent="0.25">
      <c r="A90" s="17"/>
      <c r="B90" s="18"/>
      <c r="C90" s="18"/>
      <c r="D90" s="18"/>
      <c r="E90" s="19"/>
      <c r="F90" s="11" t="str">
        <f t="shared" si="6"/>
        <v/>
      </c>
    </row>
    <row r="91" spans="1:6" x14ac:dyDescent="0.25">
      <c r="A91" s="17"/>
      <c r="B91" s="18"/>
      <c r="C91" s="18"/>
      <c r="D91" s="18"/>
      <c r="E91" s="19"/>
      <c r="F91" s="11" t="str">
        <f t="shared" si="6"/>
        <v/>
      </c>
    </row>
    <row r="92" spans="1:6" x14ac:dyDescent="0.25">
      <c r="A92" s="17"/>
      <c r="B92" s="53" t="s">
        <v>38</v>
      </c>
      <c r="C92" s="54"/>
      <c r="D92" s="57"/>
      <c r="E92" s="55"/>
      <c r="F92" s="56"/>
    </row>
    <row r="93" spans="1:6" x14ac:dyDescent="0.25">
      <c r="A93" s="17"/>
      <c r="B93" s="58" t="s">
        <v>50</v>
      </c>
      <c r="C93" s="18"/>
      <c r="D93" s="18"/>
      <c r="E93" s="19"/>
      <c r="F93" s="11" t="str">
        <f t="shared" ref="F93:F98" si="7">IF(E93="","",E93*1.1)</f>
        <v/>
      </c>
    </row>
    <row r="94" spans="1:6" x14ac:dyDescent="0.25">
      <c r="A94" s="17"/>
      <c r="B94" s="18"/>
      <c r="C94" s="18"/>
      <c r="D94" s="18"/>
      <c r="E94" s="19"/>
      <c r="F94" s="11" t="str">
        <f t="shared" si="7"/>
        <v/>
      </c>
    </row>
    <row r="95" spans="1:6" x14ac:dyDescent="0.25">
      <c r="A95" s="17"/>
      <c r="B95" s="18"/>
      <c r="C95" s="18"/>
      <c r="D95" s="18"/>
      <c r="E95" s="19"/>
      <c r="F95" s="11" t="str">
        <f t="shared" si="7"/>
        <v/>
      </c>
    </row>
    <row r="96" spans="1:6" x14ac:dyDescent="0.25">
      <c r="A96" s="17"/>
      <c r="B96" s="18"/>
      <c r="C96" s="18"/>
      <c r="D96" s="18"/>
      <c r="E96" s="19"/>
      <c r="F96" s="11" t="str">
        <f t="shared" si="7"/>
        <v/>
      </c>
    </row>
    <row r="97" spans="1:6" x14ac:dyDescent="0.25">
      <c r="A97" s="17"/>
      <c r="B97" s="18"/>
      <c r="C97" s="18"/>
      <c r="D97" s="18"/>
      <c r="E97" s="19"/>
      <c r="F97" s="11" t="str">
        <f t="shared" si="7"/>
        <v/>
      </c>
    </row>
    <row r="98" spans="1:6" x14ac:dyDescent="0.25">
      <c r="A98" s="17"/>
      <c r="B98" s="18"/>
      <c r="C98" s="18"/>
      <c r="D98" s="18"/>
      <c r="E98" s="19"/>
      <c r="F98" s="11" t="str">
        <f t="shared" si="7"/>
        <v/>
      </c>
    </row>
  </sheetData>
  <mergeCells count="3">
    <mergeCell ref="B1:F1"/>
    <mergeCell ref="B3:F3"/>
    <mergeCell ref="B2:F2"/>
  </mergeCells>
  <dataValidations count="1">
    <dataValidation type="custom" allowBlank="1" showInputMessage="1" showErrorMessage="1" error="Cette cellule doit contenir un nombre." sqref="E69:E77 E93:E98 E79:E91 E22:E37 E39:E58 E60:E67 E6:E20" xr:uid="{00000000-0002-0000-0600-000000000000}">
      <formula1>ISNUMBER(E6)</formula1>
    </dataValidation>
  </dataValidations>
  <pageMargins left="0.7" right="0.7" top="0.75" bottom="0.75" header="0.3" footer="0.3"/>
  <pageSetup paperSize="9" scale="5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CBDAA-847D-46D7-AB0E-63099C7DE2B1}">
  <dimension ref="A1:W33"/>
  <sheetViews>
    <sheetView zoomScale="85" zoomScaleNormal="70" zoomScaleSheetLayoutView="86" workbookViewId="0">
      <selection sqref="A1:W1"/>
    </sheetView>
  </sheetViews>
  <sheetFormatPr baseColWidth="10" defaultColWidth="11.5703125" defaultRowHeight="12.75" x14ac:dyDescent="0.2"/>
  <cols>
    <col min="1" max="1" width="49" style="2" customWidth="1"/>
    <col min="2" max="23" width="12.5703125" style="2" customWidth="1"/>
    <col min="24" max="16384" width="11.5703125" style="2"/>
  </cols>
  <sheetData>
    <row r="1" spans="1:23" ht="26.25" x14ac:dyDescent="0.4">
      <c r="A1" s="216" t="str">
        <f>'Page de garde'!$A$4</f>
        <v xml:space="preserve">Restauration collective au profit des agents du Ministère de l’Europe et des affaires étrangères (MEAE) à Nantes 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</row>
    <row r="2" spans="1:23" ht="26.25" x14ac:dyDescent="0.4">
      <c r="A2" s="216" t="str">
        <f>'Page de garde'!$A$14</f>
        <v>PRESTATAIRE 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</row>
    <row r="3" spans="1:23" s="82" customFormat="1" ht="20.25" x14ac:dyDescent="0.3">
      <c r="A3" s="218" t="s">
        <v>73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19"/>
      <c r="V3" s="219"/>
      <c r="W3" s="219"/>
    </row>
    <row r="4" spans="1:23" s="82" customFormat="1" ht="20.25" x14ac:dyDescent="0.3">
      <c r="A4" s="20"/>
      <c r="B4" s="20"/>
      <c r="C4" s="20"/>
      <c r="D4" s="20"/>
      <c r="E4" s="20"/>
      <c r="F4" s="20"/>
      <c r="G4" s="20"/>
      <c r="H4" s="20"/>
      <c r="I4" s="20"/>
      <c r="J4" s="60"/>
      <c r="K4" s="60"/>
      <c r="L4" s="60"/>
      <c r="M4" s="61"/>
      <c r="N4" s="60"/>
      <c r="O4" s="61"/>
    </row>
    <row r="5" spans="1:23" s="82" customFormat="1" ht="15" customHeight="1" x14ac:dyDescent="0.3">
      <c r="A5" s="84" t="s">
        <v>68</v>
      </c>
      <c r="B5" s="84"/>
      <c r="C5" s="84"/>
      <c r="D5" s="84"/>
      <c r="E5" s="20"/>
      <c r="F5" s="20"/>
      <c r="G5" s="20"/>
      <c r="H5" s="20"/>
      <c r="I5" s="20"/>
      <c r="J5" s="60"/>
      <c r="K5" s="60"/>
      <c r="L5" s="60"/>
      <c r="M5" s="61"/>
      <c r="N5" s="60"/>
      <c r="O5" s="61"/>
    </row>
    <row r="6" spans="1:23" s="82" customFormat="1" ht="15" customHeight="1" x14ac:dyDescent="0.3">
      <c r="A6" s="84" t="s">
        <v>69</v>
      </c>
      <c r="B6" s="84"/>
      <c r="C6" s="84"/>
      <c r="D6" s="84"/>
      <c r="E6" s="20"/>
      <c r="F6" s="20"/>
      <c r="G6" s="20"/>
      <c r="H6" s="20"/>
      <c r="I6" s="20"/>
      <c r="J6" s="60"/>
      <c r="K6" s="60"/>
      <c r="L6" s="60"/>
      <c r="M6" s="61"/>
      <c r="N6" s="60"/>
      <c r="O6" s="61"/>
    </row>
    <row r="7" spans="1:23" s="82" customFormat="1" ht="15" customHeight="1" x14ac:dyDescent="0.25">
      <c r="A7" s="85" t="s">
        <v>199</v>
      </c>
      <c r="B7" s="85"/>
      <c r="C7" s="85"/>
      <c r="D7" s="85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</row>
    <row r="8" spans="1:23" ht="15.75" x14ac:dyDescent="0.2">
      <c r="A8" s="64"/>
      <c r="B8" s="86"/>
      <c r="C8" s="213" t="s">
        <v>64</v>
      </c>
      <c r="D8" s="214" t="s">
        <v>55</v>
      </c>
      <c r="E8" s="215" t="s">
        <v>56</v>
      </c>
      <c r="F8" s="213" t="s">
        <v>65</v>
      </c>
      <c r="G8" s="214" t="s">
        <v>55</v>
      </c>
      <c r="H8" s="215" t="s">
        <v>56</v>
      </c>
      <c r="I8" s="213" t="s">
        <v>66</v>
      </c>
      <c r="J8" s="214"/>
      <c r="K8" s="215"/>
      <c r="L8" s="213" t="s">
        <v>67</v>
      </c>
      <c r="M8" s="214"/>
      <c r="N8" s="215"/>
      <c r="O8" s="213" t="s">
        <v>188</v>
      </c>
      <c r="P8" s="214"/>
      <c r="Q8" s="215"/>
      <c r="R8" s="213" t="s">
        <v>189</v>
      </c>
      <c r="S8" s="214"/>
      <c r="T8" s="215"/>
      <c r="U8" s="213" t="s">
        <v>190</v>
      </c>
      <c r="V8" s="214"/>
      <c r="W8" s="215"/>
    </row>
    <row r="9" spans="1:23" ht="25.5" x14ac:dyDescent="0.2">
      <c r="A9" s="65" t="s">
        <v>57</v>
      </c>
      <c r="B9" s="66" t="s">
        <v>58</v>
      </c>
      <c r="C9" s="67" t="s">
        <v>59</v>
      </c>
      <c r="D9" s="68" t="s">
        <v>60</v>
      </c>
      <c r="E9" s="69" t="s">
        <v>61</v>
      </c>
      <c r="F9" s="67" t="s">
        <v>59</v>
      </c>
      <c r="G9" s="68" t="s">
        <v>60</v>
      </c>
      <c r="H9" s="69" t="s">
        <v>61</v>
      </c>
      <c r="I9" s="67" t="s">
        <v>59</v>
      </c>
      <c r="J9" s="68" t="s">
        <v>60</v>
      </c>
      <c r="K9" s="69" t="s">
        <v>61</v>
      </c>
      <c r="L9" s="67" t="s">
        <v>59</v>
      </c>
      <c r="M9" s="68" t="s">
        <v>60</v>
      </c>
      <c r="N9" s="69" t="s">
        <v>61</v>
      </c>
      <c r="O9" s="67" t="s">
        <v>59</v>
      </c>
      <c r="P9" s="68" t="s">
        <v>60</v>
      </c>
      <c r="Q9" s="69" t="s">
        <v>61</v>
      </c>
      <c r="R9" s="67" t="s">
        <v>59</v>
      </c>
      <c r="S9" s="68" t="s">
        <v>60</v>
      </c>
      <c r="T9" s="69" t="s">
        <v>61</v>
      </c>
      <c r="U9" s="67" t="s">
        <v>59</v>
      </c>
      <c r="V9" s="68" t="s">
        <v>60</v>
      </c>
      <c r="W9" s="69" t="s">
        <v>61</v>
      </c>
    </row>
    <row r="10" spans="1:23" x14ac:dyDescent="0.2">
      <c r="A10" s="70" t="s">
        <v>62</v>
      </c>
      <c r="B10" s="70"/>
      <c r="C10" s="87">
        <f t="shared" ref="C10:N10" si="0">SUM(C11:C12)</f>
        <v>0</v>
      </c>
      <c r="D10" s="71">
        <f t="shared" si="0"/>
        <v>0</v>
      </c>
      <c r="E10" s="72">
        <f t="shared" si="0"/>
        <v>0</v>
      </c>
      <c r="F10" s="87">
        <f t="shared" si="0"/>
        <v>0</v>
      </c>
      <c r="G10" s="71">
        <f t="shared" si="0"/>
        <v>0</v>
      </c>
      <c r="H10" s="72">
        <f t="shared" si="0"/>
        <v>0</v>
      </c>
      <c r="I10" s="87">
        <f t="shared" si="0"/>
        <v>0</v>
      </c>
      <c r="J10" s="71">
        <f t="shared" si="0"/>
        <v>0</v>
      </c>
      <c r="K10" s="72">
        <f t="shared" si="0"/>
        <v>0</v>
      </c>
      <c r="L10" s="87">
        <f t="shared" si="0"/>
        <v>0</v>
      </c>
      <c r="M10" s="71">
        <f t="shared" si="0"/>
        <v>0</v>
      </c>
      <c r="N10" s="72">
        <f t="shared" si="0"/>
        <v>0</v>
      </c>
      <c r="O10" s="87">
        <f t="shared" ref="O10:W10" si="1">SUM(O11:O12)</f>
        <v>0</v>
      </c>
      <c r="P10" s="71">
        <f t="shared" si="1"/>
        <v>0</v>
      </c>
      <c r="Q10" s="72">
        <f t="shared" si="1"/>
        <v>0</v>
      </c>
      <c r="R10" s="87">
        <f t="shared" si="1"/>
        <v>0</v>
      </c>
      <c r="S10" s="71">
        <f t="shared" si="1"/>
        <v>0</v>
      </c>
      <c r="T10" s="72">
        <f t="shared" si="1"/>
        <v>0</v>
      </c>
      <c r="U10" s="87">
        <f t="shared" si="1"/>
        <v>0</v>
      </c>
      <c r="V10" s="71">
        <f t="shared" si="1"/>
        <v>0</v>
      </c>
      <c r="W10" s="72">
        <f t="shared" si="1"/>
        <v>0</v>
      </c>
    </row>
    <row r="11" spans="1:23" x14ac:dyDescent="0.2">
      <c r="A11" s="73"/>
      <c r="B11" s="73"/>
      <c r="C11" s="74"/>
      <c r="D11" s="75"/>
      <c r="E11" s="76"/>
      <c r="F11" s="74"/>
      <c r="G11" s="75"/>
      <c r="H11" s="76"/>
      <c r="I11" s="74"/>
      <c r="J11" s="75"/>
      <c r="K11" s="76"/>
      <c r="L11" s="74"/>
      <c r="M11" s="75"/>
      <c r="N11" s="76"/>
      <c r="O11" s="74"/>
      <c r="P11" s="75"/>
      <c r="Q11" s="76"/>
      <c r="R11" s="74"/>
      <c r="S11" s="75"/>
      <c r="T11" s="76"/>
      <c r="U11" s="74"/>
      <c r="V11" s="75"/>
      <c r="W11" s="76"/>
    </row>
    <row r="12" spans="1:23" x14ac:dyDescent="0.2">
      <c r="A12" s="73"/>
      <c r="B12" s="73"/>
      <c r="C12" s="74"/>
      <c r="D12" s="75"/>
      <c r="E12" s="76"/>
      <c r="F12" s="74"/>
      <c r="G12" s="75"/>
      <c r="H12" s="76"/>
      <c r="I12" s="74"/>
      <c r="J12" s="75"/>
      <c r="K12" s="76"/>
      <c r="L12" s="74"/>
      <c r="M12" s="75"/>
      <c r="N12" s="76"/>
      <c r="O12" s="74"/>
      <c r="P12" s="75"/>
      <c r="Q12" s="76"/>
      <c r="R12" s="74"/>
      <c r="S12" s="75"/>
      <c r="T12" s="76"/>
      <c r="U12" s="74"/>
      <c r="V12" s="75"/>
      <c r="W12" s="76"/>
    </row>
    <row r="13" spans="1:23" x14ac:dyDescent="0.2">
      <c r="A13" s="70" t="s">
        <v>70</v>
      </c>
      <c r="B13" s="70"/>
      <c r="C13" s="87">
        <f t="shared" ref="C13:N13" si="2">SUM(C14:C25)</f>
        <v>0</v>
      </c>
      <c r="D13" s="71">
        <f t="shared" si="2"/>
        <v>0</v>
      </c>
      <c r="E13" s="72">
        <f t="shared" si="2"/>
        <v>0</v>
      </c>
      <c r="F13" s="87">
        <f t="shared" si="2"/>
        <v>0</v>
      </c>
      <c r="G13" s="71">
        <f t="shared" si="2"/>
        <v>0</v>
      </c>
      <c r="H13" s="72">
        <f t="shared" si="2"/>
        <v>0</v>
      </c>
      <c r="I13" s="87">
        <f t="shared" si="2"/>
        <v>0</v>
      </c>
      <c r="J13" s="71">
        <f t="shared" si="2"/>
        <v>0</v>
      </c>
      <c r="K13" s="72">
        <f t="shared" si="2"/>
        <v>0</v>
      </c>
      <c r="L13" s="87">
        <f t="shared" si="2"/>
        <v>0</v>
      </c>
      <c r="M13" s="71">
        <f t="shared" si="2"/>
        <v>0</v>
      </c>
      <c r="N13" s="72">
        <f t="shared" si="2"/>
        <v>0</v>
      </c>
      <c r="O13" s="87">
        <f t="shared" ref="O13:W13" si="3">SUM(O14:O25)</f>
        <v>0</v>
      </c>
      <c r="P13" s="71">
        <f t="shared" si="3"/>
        <v>0</v>
      </c>
      <c r="Q13" s="72">
        <f t="shared" si="3"/>
        <v>0</v>
      </c>
      <c r="R13" s="87">
        <f t="shared" si="3"/>
        <v>0</v>
      </c>
      <c r="S13" s="71">
        <f t="shared" si="3"/>
        <v>0</v>
      </c>
      <c r="T13" s="72">
        <f t="shared" si="3"/>
        <v>0</v>
      </c>
      <c r="U13" s="87">
        <f t="shared" si="3"/>
        <v>0</v>
      </c>
      <c r="V13" s="71">
        <f t="shared" si="3"/>
        <v>0</v>
      </c>
      <c r="W13" s="72">
        <f t="shared" si="3"/>
        <v>0</v>
      </c>
    </row>
    <row r="14" spans="1:23" x14ac:dyDescent="0.2">
      <c r="A14" s="73"/>
      <c r="B14" s="73"/>
      <c r="C14" s="74"/>
      <c r="D14" s="75"/>
      <c r="E14" s="76"/>
      <c r="F14" s="74"/>
      <c r="G14" s="75"/>
      <c r="H14" s="76"/>
      <c r="I14" s="74"/>
      <c r="J14" s="75"/>
      <c r="K14" s="76"/>
      <c r="L14" s="74"/>
      <c r="M14" s="75"/>
      <c r="N14" s="76"/>
      <c r="O14" s="74"/>
      <c r="P14" s="75"/>
      <c r="Q14" s="76"/>
      <c r="R14" s="74"/>
      <c r="S14" s="75"/>
      <c r="T14" s="76"/>
      <c r="U14" s="74"/>
      <c r="V14" s="75"/>
      <c r="W14" s="76"/>
    </row>
    <row r="15" spans="1:23" x14ac:dyDescent="0.2">
      <c r="A15" s="73"/>
      <c r="B15" s="73"/>
      <c r="C15" s="74"/>
      <c r="D15" s="75"/>
      <c r="E15" s="76"/>
      <c r="F15" s="74"/>
      <c r="G15" s="75"/>
      <c r="H15" s="76"/>
      <c r="I15" s="74"/>
      <c r="J15" s="75"/>
      <c r="K15" s="76"/>
      <c r="L15" s="74"/>
      <c r="M15" s="75"/>
      <c r="N15" s="76"/>
      <c r="O15" s="74"/>
      <c r="P15" s="75"/>
      <c r="Q15" s="76"/>
      <c r="R15" s="74"/>
      <c r="S15" s="75"/>
      <c r="T15" s="76"/>
      <c r="U15" s="74"/>
      <c r="V15" s="75"/>
      <c r="W15" s="76"/>
    </row>
    <row r="16" spans="1:23" x14ac:dyDescent="0.2">
      <c r="A16" s="73"/>
      <c r="B16" s="73"/>
      <c r="C16" s="74"/>
      <c r="D16" s="75"/>
      <c r="E16" s="76"/>
      <c r="F16" s="74"/>
      <c r="G16" s="75"/>
      <c r="H16" s="76"/>
      <c r="I16" s="74"/>
      <c r="J16" s="75"/>
      <c r="K16" s="76"/>
      <c r="L16" s="74"/>
      <c r="M16" s="75"/>
      <c r="N16" s="76"/>
      <c r="O16" s="74"/>
      <c r="P16" s="75"/>
      <c r="Q16" s="76"/>
      <c r="R16" s="74"/>
      <c r="S16" s="75"/>
      <c r="T16" s="76"/>
      <c r="U16" s="74"/>
      <c r="V16" s="75"/>
      <c r="W16" s="76"/>
    </row>
    <row r="17" spans="1:23" x14ac:dyDescent="0.2">
      <c r="A17" s="73"/>
      <c r="B17" s="73"/>
      <c r="C17" s="74"/>
      <c r="D17" s="75"/>
      <c r="E17" s="76"/>
      <c r="F17" s="74"/>
      <c r="G17" s="75"/>
      <c r="H17" s="76"/>
      <c r="I17" s="74"/>
      <c r="J17" s="75"/>
      <c r="K17" s="76"/>
      <c r="L17" s="74"/>
      <c r="M17" s="75"/>
      <c r="N17" s="76"/>
      <c r="O17" s="74"/>
      <c r="P17" s="75"/>
      <c r="Q17" s="76"/>
      <c r="R17" s="74"/>
      <c r="S17" s="75"/>
      <c r="T17" s="76"/>
      <c r="U17" s="74"/>
      <c r="V17" s="75"/>
      <c r="W17" s="76"/>
    </row>
    <row r="18" spans="1:23" x14ac:dyDescent="0.2">
      <c r="A18" s="73"/>
      <c r="B18" s="73"/>
      <c r="C18" s="74"/>
      <c r="D18" s="75"/>
      <c r="E18" s="76"/>
      <c r="F18" s="74"/>
      <c r="G18" s="75"/>
      <c r="H18" s="76"/>
      <c r="I18" s="74"/>
      <c r="J18" s="75"/>
      <c r="K18" s="76"/>
      <c r="L18" s="74"/>
      <c r="M18" s="75"/>
      <c r="N18" s="76"/>
      <c r="O18" s="74"/>
      <c r="P18" s="75"/>
      <c r="Q18" s="76"/>
      <c r="R18" s="74"/>
      <c r="S18" s="75"/>
      <c r="T18" s="76"/>
      <c r="U18" s="74"/>
      <c r="V18" s="75"/>
      <c r="W18" s="76"/>
    </row>
    <row r="19" spans="1:23" x14ac:dyDescent="0.2">
      <c r="A19" s="73"/>
      <c r="B19" s="73"/>
      <c r="C19" s="74"/>
      <c r="D19" s="75"/>
      <c r="E19" s="76"/>
      <c r="F19" s="74"/>
      <c r="G19" s="75"/>
      <c r="H19" s="76"/>
      <c r="I19" s="74"/>
      <c r="J19" s="75"/>
      <c r="K19" s="76"/>
      <c r="L19" s="74"/>
      <c r="M19" s="75"/>
      <c r="N19" s="76"/>
      <c r="O19" s="74"/>
      <c r="P19" s="75"/>
      <c r="Q19" s="76"/>
      <c r="R19" s="74"/>
      <c r="S19" s="75"/>
      <c r="T19" s="76"/>
      <c r="U19" s="74"/>
      <c r="V19" s="75"/>
      <c r="W19" s="76"/>
    </row>
    <row r="20" spans="1:23" x14ac:dyDescent="0.2">
      <c r="A20" s="73"/>
      <c r="B20" s="73"/>
      <c r="C20" s="74"/>
      <c r="D20" s="75"/>
      <c r="E20" s="76"/>
      <c r="F20" s="74"/>
      <c r="G20" s="75"/>
      <c r="H20" s="76"/>
      <c r="I20" s="74"/>
      <c r="J20" s="75"/>
      <c r="K20" s="76"/>
      <c r="L20" s="74"/>
      <c r="M20" s="75"/>
      <c r="N20" s="76"/>
      <c r="O20" s="74"/>
      <c r="P20" s="75"/>
      <c r="Q20" s="76"/>
      <c r="R20" s="74"/>
      <c r="S20" s="75"/>
      <c r="T20" s="76"/>
      <c r="U20" s="74"/>
      <c r="V20" s="75"/>
      <c r="W20" s="76"/>
    </row>
    <row r="21" spans="1:23" x14ac:dyDescent="0.2">
      <c r="A21" s="73"/>
      <c r="B21" s="73"/>
      <c r="C21" s="74"/>
      <c r="D21" s="75"/>
      <c r="E21" s="76"/>
      <c r="F21" s="74"/>
      <c r="G21" s="75"/>
      <c r="H21" s="76"/>
      <c r="I21" s="74"/>
      <c r="J21" s="75"/>
      <c r="K21" s="76"/>
      <c r="L21" s="74"/>
      <c r="M21" s="75"/>
      <c r="N21" s="76"/>
      <c r="O21" s="74"/>
      <c r="P21" s="75"/>
      <c r="Q21" s="76"/>
      <c r="R21" s="74"/>
      <c r="S21" s="75"/>
      <c r="T21" s="76"/>
      <c r="U21" s="74"/>
      <c r="V21" s="75"/>
      <c r="W21" s="76"/>
    </row>
    <row r="22" spans="1:23" x14ac:dyDescent="0.2">
      <c r="A22" s="73"/>
      <c r="B22" s="73"/>
      <c r="C22" s="74"/>
      <c r="D22" s="75"/>
      <c r="E22" s="76"/>
      <c r="F22" s="74"/>
      <c r="G22" s="75"/>
      <c r="H22" s="76"/>
      <c r="I22" s="74"/>
      <c r="J22" s="75"/>
      <c r="K22" s="76"/>
      <c r="L22" s="74"/>
      <c r="M22" s="75"/>
      <c r="N22" s="76"/>
      <c r="O22" s="74"/>
      <c r="P22" s="75"/>
      <c r="Q22" s="76"/>
      <c r="R22" s="74"/>
      <c r="S22" s="75"/>
      <c r="T22" s="76"/>
      <c r="U22" s="74"/>
      <c r="V22" s="75"/>
      <c r="W22" s="76"/>
    </row>
    <row r="23" spans="1:23" x14ac:dyDescent="0.2">
      <c r="A23" s="73"/>
      <c r="B23" s="73"/>
      <c r="C23" s="74"/>
      <c r="D23" s="75"/>
      <c r="E23" s="76"/>
      <c r="F23" s="74"/>
      <c r="G23" s="75"/>
      <c r="H23" s="76"/>
      <c r="I23" s="74"/>
      <c r="J23" s="75"/>
      <c r="K23" s="76"/>
      <c r="L23" s="74"/>
      <c r="M23" s="75"/>
      <c r="N23" s="76"/>
      <c r="O23" s="74"/>
      <c r="P23" s="75"/>
      <c r="Q23" s="76"/>
      <c r="R23" s="74"/>
      <c r="S23" s="75"/>
      <c r="T23" s="76"/>
      <c r="U23" s="74"/>
      <c r="V23" s="75"/>
      <c r="W23" s="76"/>
    </row>
    <row r="24" spans="1:23" x14ac:dyDescent="0.2">
      <c r="A24" s="73"/>
      <c r="B24" s="73"/>
      <c r="C24" s="74"/>
      <c r="D24" s="75"/>
      <c r="E24" s="76"/>
      <c r="F24" s="74"/>
      <c r="G24" s="75"/>
      <c r="H24" s="76"/>
      <c r="I24" s="74"/>
      <c r="J24" s="75"/>
      <c r="K24" s="76"/>
      <c r="L24" s="74"/>
      <c r="M24" s="75"/>
      <c r="N24" s="76"/>
      <c r="O24" s="74"/>
      <c r="P24" s="75"/>
      <c r="Q24" s="76"/>
      <c r="R24" s="74"/>
      <c r="S24" s="75"/>
      <c r="T24" s="76"/>
      <c r="U24" s="74"/>
      <c r="V24" s="75"/>
      <c r="W24" s="76"/>
    </row>
    <row r="25" spans="1:23" x14ac:dyDescent="0.2">
      <c r="A25" s="73"/>
      <c r="B25" s="73"/>
      <c r="C25" s="74"/>
      <c r="D25" s="75"/>
      <c r="E25" s="76"/>
      <c r="F25" s="74"/>
      <c r="G25" s="75"/>
      <c r="H25" s="76"/>
      <c r="I25" s="74"/>
      <c r="J25" s="75"/>
      <c r="K25" s="76"/>
      <c r="L25" s="74"/>
      <c r="M25" s="75"/>
      <c r="N25" s="76"/>
      <c r="O25" s="74"/>
      <c r="P25" s="75"/>
      <c r="Q25" s="76"/>
      <c r="R25" s="74"/>
      <c r="S25" s="75"/>
      <c r="T25" s="76"/>
      <c r="U25" s="74"/>
      <c r="V25" s="75"/>
      <c r="W25" s="76"/>
    </row>
    <row r="26" spans="1:23" x14ac:dyDescent="0.2">
      <c r="A26" s="70" t="s">
        <v>187</v>
      </c>
      <c r="B26" s="70"/>
      <c r="C26" s="87">
        <f t="shared" ref="C26:W26" si="4">SUM(C27:C29)</f>
        <v>0</v>
      </c>
      <c r="D26" s="71">
        <f t="shared" si="4"/>
        <v>0</v>
      </c>
      <c r="E26" s="72">
        <f t="shared" si="4"/>
        <v>0</v>
      </c>
      <c r="F26" s="87">
        <f t="shared" si="4"/>
        <v>0</v>
      </c>
      <c r="G26" s="71">
        <f t="shared" si="4"/>
        <v>0</v>
      </c>
      <c r="H26" s="72">
        <f t="shared" si="4"/>
        <v>0</v>
      </c>
      <c r="I26" s="87">
        <f t="shared" si="4"/>
        <v>0</v>
      </c>
      <c r="J26" s="71">
        <f t="shared" si="4"/>
        <v>0</v>
      </c>
      <c r="K26" s="72">
        <f t="shared" si="4"/>
        <v>0</v>
      </c>
      <c r="L26" s="87">
        <f t="shared" si="4"/>
        <v>0</v>
      </c>
      <c r="M26" s="71">
        <f t="shared" si="4"/>
        <v>0</v>
      </c>
      <c r="N26" s="72">
        <f t="shared" si="4"/>
        <v>0</v>
      </c>
      <c r="O26" s="87">
        <f t="shared" si="4"/>
        <v>0</v>
      </c>
      <c r="P26" s="71">
        <f t="shared" si="4"/>
        <v>0</v>
      </c>
      <c r="Q26" s="72">
        <f t="shared" si="4"/>
        <v>0</v>
      </c>
      <c r="R26" s="87">
        <f t="shared" si="4"/>
        <v>0</v>
      </c>
      <c r="S26" s="71">
        <f t="shared" si="4"/>
        <v>0</v>
      </c>
      <c r="T26" s="72">
        <f t="shared" si="4"/>
        <v>0</v>
      </c>
      <c r="U26" s="87">
        <f t="shared" si="4"/>
        <v>0</v>
      </c>
      <c r="V26" s="71">
        <f t="shared" si="4"/>
        <v>0</v>
      </c>
      <c r="W26" s="72">
        <f t="shared" si="4"/>
        <v>0</v>
      </c>
    </row>
    <row r="27" spans="1:23" x14ac:dyDescent="0.2">
      <c r="A27" s="73"/>
      <c r="B27" s="73"/>
      <c r="C27" s="74"/>
      <c r="D27" s="75"/>
      <c r="E27" s="76"/>
      <c r="F27" s="74"/>
      <c r="G27" s="75"/>
      <c r="H27" s="76"/>
      <c r="I27" s="74"/>
      <c r="J27" s="75"/>
      <c r="K27" s="76"/>
      <c r="L27" s="74"/>
      <c r="M27" s="75"/>
      <c r="N27" s="76"/>
      <c r="O27" s="74"/>
      <c r="P27" s="75"/>
      <c r="Q27" s="76"/>
      <c r="R27" s="74"/>
      <c r="S27" s="75"/>
      <c r="T27" s="76"/>
      <c r="U27" s="74"/>
      <c r="V27" s="75"/>
      <c r="W27" s="76"/>
    </row>
    <row r="28" spans="1:23" x14ac:dyDescent="0.2">
      <c r="A28" s="73"/>
      <c r="B28" s="73"/>
      <c r="C28" s="74"/>
      <c r="D28" s="75"/>
      <c r="E28" s="76"/>
      <c r="F28" s="74"/>
      <c r="G28" s="75"/>
      <c r="H28" s="76"/>
      <c r="I28" s="74"/>
      <c r="J28" s="75"/>
      <c r="K28" s="76"/>
      <c r="L28" s="74"/>
      <c r="M28" s="75"/>
      <c r="N28" s="76"/>
      <c r="O28" s="74"/>
      <c r="P28" s="75"/>
      <c r="Q28" s="76"/>
      <c r="R28" s="74"/>
      <c r="S28" s="75"/>
      <c r="T28" s="76"/>
      <c r="U28" s="74"/>
      <c r="V28" s="75"/>
      <c r="W28" s="76"/>
    </row>
    <row r="29" spans="1:23" x14ac:dyDescent="0.2">
      <c r="A29" s="73"/>
      <c r="B29" s="73"/>
      <c r="C29" s="74"/>
      <c r="D29" s="75"/>
      <c r="E29" s="76"/>
      <c r="F29" s="74"/>
      <c r="G29" s="75"/>
      <c r="H29" s="76"/>
      <c r="I29" s="74"/>
      <c r="J29" s="75"/>
      <c r="K29" s="76"/>
      <c r="L29" s="74"/>
      <c r="M29" s="75"/>
      <c r="N29" s="76"/>
      <c r="O29" s="74"/>
      <c r="P29" s="75"/>
      <c r="Q29" s="76"/>
      <c r="R29" s="74"/>
      <c r="S29" s="75"/>
      <c r="T29" s="76"/>
      <c r="U29" s="74"/>
      <c r="V29" s="75"/>
      <c r="W29" s="76"/>
    </row>
    <row r="30" spans="1:23" ht="15.75" x14ac:dyDescent="0.2">
      <c r="A30" s="125" t="s">
        <v>63</v>
      </c>
      <c r="B30" s="93"/>
      <c r="C30" s="94">
        <f t="shared" ref="C30:N30" si="5">C10+C13+C26</f>
        <v>0</v>
      </c>
      <c r="D30" s="95">
        <f t="shared" si="5"/>
        <v>0</v>
      </c>
      <c r="E30" s="96">
        <f t="shared" si="5"/>
        <v>0</v>
      </c>
      <c r="F30" s="94">
        <f t="shared" si="5"/>
        <v>0</v>
      </c>
      <c r="G30" s="95">
        <f>G10+G13+G26</f>
        <v>0</v>
      </c>
      <c r="H30" s="96">
        <f t="shared" si="5"/>
        <v>0</v>
      </c>
      <c r="I30" s="94">
        <f t="shared" si="5"/>
        <v>0</v>
      </c>
      <c r="J30" s="95">
        <f t="shared" si="5"/>
        <v>0</v>
      </c>
      <c r="K30" s="96">
        <f t="shared" si="5"/>
        <v>0</v>
      </c>
      <c r="L30" s="94">
        <f t="shared" si="5"/>
        <v>0</v>
      </c>
      <c r="M30" s="95">
        <f t="shared" si="5"/>
        <v>0</v>
      </c>
      <c r="N30" s="96">
        <f t="shared" si="5"/>
        <v>0</v>
      </c>
      <c r="O30" s="94">
        <f t="shared" ref="O30:W30" si="6">O10+O13+O26</f>
        <v>0</v>
      </c>
      <c r="P30" s="95">
        <f t="shared" si="6"/>
        <v>0</v>
      </c>
      <c r="Q30" s="96">
        <f t="shared" si="6"/>
        <v>0</v>
      </c>
      <c r="R30" s="94">
        <f t="shared" si="6"/>
        <v>0</v>
      </c>
      <c r="S30" s="95">
        <f t="shared" si="6"/>
        <v>0</v>
      </c>
      <c r="T30" s="96">
        <f t="shared" si="6"/>
        <v>0</v>
      </c>
      <c r="U30" s="94">
        <f t="shared" si="6"/>
        <v>0</v>
      </c>
      <c r="V30" s="95">
        <f t="shared" si="6"/>
        <v>0</v>
      </c>
      <c r="W30" s="96">
        <f t="shared" si="6"/>
        <v>0</v>
      </c>
    </row>
    <row r="31" spans="1:23" ht="32.25" customHeight="1" x14ac:dyDescent="0.2">
      <c r="A31" s="126" t="s">
        <v>71</v>
      </c>
      <c r="B31" s="77"/>
      <c r="C31" s="78"/>
      <c r="D31" s="79"/>
      <c r="E31" s="96">
        <f>E30*D31</f>
        <v>0</v>
      </c>
      <c r="F31" s="78"/>
      <c r="G31" s="79"/>
      <c r="H31" s="96">
        <f>H30*G31</f>
        <v>0</v>
      </c>
      <c r="I31" s="78"/>
      <c r="J31" s="79"/>
      <c r="K31" s="96">
        <f>K30*J31</f>
        <v>0</v>
      </c>
      <c r="L31" s="78"/>
      <c r="M31" s="79"/>
      <c r="N31" s="96">
        <f>N30*M31</f>
        <v>0</v>
      </c>
      <c r="O31" s="78"/>
      <c r="P31" s="79"/>
      <c r="Q31" s="96">
        <f>Q30*P31</f>
        <v>0</v>
      </c>
      <c r="R31" s="78"/>
      <c r="S31" s="79"/>
      <c r="T31" s="96">
        <f>T30*S31</f>
        <v>0</v>
      </c>
      <c r="U31" s="78"/>
      <c r="V31" s="79"/>
      <c r="W31" s="96">
        <f>W30*V31</f>
        <v>0</v>
      </c>
    </row>
    <row r="32" spans="1:23" ht="15.75" x14ac:dyDescent="0.2">
      <c r="A32" s="125" t="s">
        <v>72</v>
      </c>
      <c r="B32" s="80"/>
      <c r="C32" s="81"/>
      <c r="D32" s="79"/>
      <c r="E32" s="96">
        <f>E30*D32</f>
        <v>0</v>
      </c>
      <c r="F32" s="81"/>
      <c r="G32" s="79"/>
      <c r="H32" s="96">
        <f>H30*G32</f>
        <v>0</v>
      </c>
      <c r="I32" s="81"/>
      <c r="J32" s="79"/>
      <c r="K32" s="96">
        <f>K30*J32</f>
        <v>0</v>
      </c>
      <c r="L32" s="81"/>
      <c r="M32" s="79"/>
      <c r="N32" s="96">
        <f>N30*M32</f>
        <v>0</v>
      </c>
      <c r="O32" s="81"/>
      <c r="P32" s="79"/>
      <c r="Q32" s="96">
        <f>Q30*P32</f>
        <v>0</v>
      </c>
      <c r="R32" s="81"/>
      <c r="S32" s="79"/>
      <c r="T32" s="96">
        <f>T30*S32</f>
        <v>0</v>
      </c>
      <c r="U32" s="81"/>
      <c r="V32" s="79"/>
      <c r="W32" s="96">
        <f>W30*V32</f>
        <v>0</v>
      </c>
    </row>
    <row r="33" spans="1:23" ht="15.75" x14ac:dyDescent="0.2">
      <c r="A33" s="88" t="s">
        <v>74</v>
      </c>
      <c r="B33" s="89"/>
      <c r="C33" s="90"/>
      <c r="D33" s="91"/>
      <c r="E33" s="92">
        <f>E30+E31+E32</f>
        <v>0</v>
      </c>
      <c r="F33" s="90"/>
      <c r="G33" s="91"/>
      <c r="H33" s="92">
        <f>H30+H31+H32</f>
        <v>0</v>
      </c>
      <c r="I33" s="90"/>
      <c r="J33" s="91"/>
      <c r="K33" s="92">
        <f>K30+K31+K32</f>
        <v>0</v>
      </c>
      <c r="L33" s="90"/>
      <c r="M33" s="91"/>
      <c r="N33" s="92">
        <f>N30+N31+N32</f>
        <v>0</v>
      </c>
      <c r="O33" s="90"/>
      <c r="P33" s="91"/>
      <c r="Q33" s="92">
        <f>Q30+Q31+Q32</f>
        <v>0</v>
      </c>
      <c r="R33" s="90"/>
      <c r="S33" s="91"/>
      <c r="T33" s="92">
        <f>T30+T31+T32</f>
        <v>0</v>
      </c>
      <c r="U33" s="90"/>
      <c r="V33" s="91"/>
      <c r="W33" s="92">
        <f>W30+W31+W32</f>
        <v>0</v>
      </c>
    </row>
  </sheetData>
  <sheetProtection sheet="1" objects="1" scenarios="1"/>
  <mergeCells count="10">
    <mergeCell ref="O8:Q8"/>
    <mergeCell ref="R8:T8"/>
    <mergeCell ref="U8:W8"/>
    <mergeCell ref="A1:W1"/>
    <mergeCell ref="A2:W2"/>
    <mergeCell ref="A3:W3"/>
    <mergeCell ref="C8:E8"/>
    <mergeCell ref="F8:H8"/>
    <mergeCell ref="I8:K8"/>
    <mergeCell ref="L8:N8"/>
  </mergeCells>
  <phoneticPr fontId="52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67" fitToHeight="12" orientation="landscape" r:id="rId1"/>
  <headerFooter alignWithMargins="0">
    <oddFooter>Page &amp;P de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B537E-D48E-44C0-81B1-1ED8D3779026}">
  <dimension ref="A1:N108"/>
  <sheetViews>
    <sheetView zoomScale="85" zoomScaleNormal="70" zoomScaleSheetLayoutView="86" workbookViewId="0">
      <selection activeCell="A4" sqref="A4"/>
    </sheetView>
  </sheetViews>
  <sheetFormatPr baseColWidth="10" defaultColWidth="11.5703125" defaultRowHeight="12.75" x14ac:dyDescent="0.2"/>
  <cols>
    <col min="1" max="1" width="63.5703125" style="2" customWidth="1"/>
    <col min="2" max="2" width="11.5703125" style="2"/>
    <col min="3" max="3" width="17.5703125" style="2" customWidth="1"/>
    <col min="4" max="10" width="17.140625" style="2" customWidth="1"/>
    <col min="11" max="12" width="11.5703125" style="2"/>
    <col min="13" max="13" width="16.5703125" style="2" customWidth="1"/>
    <col min="14" max="16384" width="11.5703125" style="2"/>
  </cols>
  <sheetData>
    <row r="1" spans="1:14" ht="26.25" x14ac:dyDescent="0.4">
      <c r="A1" s="216" t="str">
        <f>'Page de garde'!$A$4</f>
        <v xml:space="preserve">Restauration collective au profit des agents du Ministère de l’Europe et des affaires étrangères (MEAE) à Nantes </v>
      </c>
      <c r="B1" s="217"/>
      <c r="C1" s="217"/>
      <c r="D1" s="217"/>
      <c r="E1" s="217"/>
      <c r="F1" s="217"/>
      <c r="G1" s="217"/>
      <c r="H1" s="217"/>
      <c r="I1" s="217"/>
      <c r="J1" s="217"/>
      <c r="K1" s="59"/>
      <c r="L1" s="59"/>
      <c r="M1" s="59"/>
      <c r="N1" s="59"/>
    </row>
    <row r="2" spans="1:14" ht="26.25" x14ac:dyDescent="0.4">
      <c r="A2" s="216" t="str">
        <f>'Page de garde'!$A$14</f>
        <v>PRESTATAIRE 1</v>
      </c>
      <c r="B2" s="217"/>
      <c r="C2" s="217"/>
      <c r="D2" s="217"/>
      <c r="E2" s="217"/>
      <c r="F2" s="217"/>
      <c r="G2" s="217"/>
      <c r="H2" s="217"/>
      <c r="I2" s="217"/>
      <c r="J2" s="217"/>
      <c r="K2" s="62"/>
      <c r="L2" s="63"/>
      <c r="M2" s="63"/>
      <c r="N2" s="63"/>
    </row>
    <row r="3" spans="1:14" s="82" customFormat="1" ht="20.25" x14ac:dyDescent="0.3">
      <c r="A3" s="218" t="s">
        <v>75</v>
      </c>
      <c r="B3" s="219"/>
      <c r="C3" s="219"/>
      <c r="D3" s="219"/>
      <c r="E3" s="219"/>
      <c r="F3" s="219"/>
      <c r="G3" s="219"/>
      <c r="H3" s="219"/>
      <c r="I3" s="219"/>
      <c r="J3" s="219"/>
      <c r="K3" s="60"/>
      <c r="L3" s="61"/>
      <c r="M3" s="60"/>
      <c r="N3" s="61"/>
    </row>
    <row r="4" spans="1:14" s="82" customFormat="1" ht="20.25" x14ac:dyDescent="0.3">
      <c r="A4" s="20"/>
      <c r="B4" s="20"/>
      <c r="C4" s="20"/>
      <c r="D4" s="20"/>
      <c r="E4" s="20"/>
      <c r="F4" s="20"/>
      <c r="G4" s="20"/>
      <c r="H4" s="20"/>
      <c r="I4" s="60"/>
      <c r="J4" s="60"/>
      <c r="K4" s="60"/>
      <c r="L4" s="61"/>
      <c r="M4" s="60"/>
      <c r="N4" s="61"/>
    </row>
    <row r="5" spans="1:14" s="82" customFormat="1" ht="17.25" customHeight="1" x14ac:dyDescent="0.3">
      <c r="A5" s="109" t="s">
        <v>160</v>
      </c>
      <c r="B5" s="84"/>
      <c r="C5" s="84"/>
      <c r="D5" s="20"/>
      <c r="E5" s="20"/>
      <c r="F5" s="20"/>
      <c r="G5" s="20"/>
      <c r="H5" s="20"/>
      <c r="I5" s="60"/>
      <c r="J5" s="60"/>
      <c r="K5" s="60"/>
      <c r="L5" s="61"/>
      <c r="M5" s="60"/>
      <c r="N5" s="61"/>
    </row>
    <row r="6" spans="1:14" s="82" customFormat="1" ht="17.25" customHeight="1" x14ac:dyDescent="0.3">
      <c r="A6" s="109" t="s">
        <v>145</v>
      </c>
      <c r="B6" s="84"/>
      <c r="C6" s="84"/>
      <c r="D6" s="20"/>
      <c r="E6" s="20"/>
      <c r="F6" s="20"/>
      <c r="G6" s="20"/>
      <c r="H6" s="20"/>
      <c r="I6" s="60"/>
      <c r="J6" s="60"/>
      <c r="K6" s="60"/>
      <c r="L6" s="61"/>
      <c r="M6" s="60"/>
      <c r="N6" s="61"/>
    </row>
    <row r="8" spans="1:14" ht="15.75" x14ac:dyDescent="0.2">
      <c r="A8" s="97" t="s">
        <v>76</v>
      </c>
      <c r="B8" s="98" t="s">
        <v>77</v>
      </c>
      <c r="C8" s="97" t="s">
        <v>200</v>
      </c>
      <c r="D8" s="99" t="s">
        <v>64</v>
      </c>
      <c r="E8" s="100" t="s">
        <v>65</v>
      </c>
      <c r="F8" s="100" t="s">
        <v>66</v>
      </c>
      <c r="G8" s="100" t="s">
        <v>67</v>
      </c>
      <c r="H8" s="100" t="s">
        <v>188</v>
      </c>
      <c r="I8" s="100" t="s">
        <v>189</v>
      </c>
      <c r="J8" s="100" t="s">
        <v>190</v>
      </c>
    </row>
    <row r="9" spans="1:14" ht="17.25" customHeight="1" x14ac:dyDescent="0.2">
      <c r="A9" s="108" t="s">
        <v>78</v>
      </c>
      <c r="B9" s="101"/>
      <c r="C9" s="102"/>
      <c r="D9" s="103">
        <f>SUBTOTAL(9,D10:D17)</f>
        <v>0</v>
      </c>
      <c r="E9" s="103">
        <f t="shared" ref="E9:G9" si="0">SUBTOTAL(9,E10:E17)</f>
        <v>0</v>
      </c>
      <c r="F9" s="103">
        <f t="shared" si="0"/>
        <v>0</v>
      </c>
      <c r="G9" s="103">
        <f t="shared" si="0"/>
        <v>0</v>
      </c>
      <c r="H9" s="103">
        <f t="shared" ref="H9:J9" si="1">SUBTOTAL(9,H10:H17)</f>
        <v>0</v>
      </c>
      <c r="I9" s="103">
        <f t="shared" si="1"/>
        <v>0</v>
      </c>
      <c r="J9" s="103">
        <f t="shared" si="1"/>
        <v>0</v>
      </c>
    </row>
    <row r="10" spans="1:14" ht="15.75" x14ac:dyDescent="0.2">
      <c r="A10" s="179" t="s">
        <v>79</v>
      </c>
      <c r="B10" s="180" t="s">
        <v>80</v>
      </c>
      <c r="C10" s="180"/>
      <c r="D10" s="104"/>
      <c r="E10" s="104"/>
      <c r="F10" s="104"/>
      <c r="G10" s="104"/>
      <c r="H10" s="104"/>
      <c r="I10" s="104"/>
      <c r="J10" s="104"/>
    </row>
    <row r="11" spans="1:14" ht="15.75" x14ac:dyDescent="0.2">
      <c r="A11" s="179" t="s">
        <v>81</v>
      </c>
      <c r="B11" s="180" t="s">
        <v>80</v>
      </c>
      <c r="C11" s="180"/>
      <c r="D11" s="104"/>
      <c r="E11" s="104"/>
      <c r="F11" s="104"/>
      <c r="G11" s="104"/>
      <c r="H11" s="104"/>
      <c r="I11" s="104"/>
      <c r="J11" s="104"/>
    </row>
    <row r="12" spans="1:14" ht="15.75" x14ac:dyDescent="0.2">
      <c r="A12" s="179" t="s">
        <v>209</v>
      </c>
      <c r="B12" s="180" t="s">
        <v>80</v>
      </c>
      <c r="C12" s="180"/>
      <c r="D12" s="104"/>
      <c r="E12" s="104"/>
      <c r="F12" s="104"/>
      <c r="G12" s="104"/>
      <c r="H12" s="104"/>
      <c r="I12" s="104"/>
      <c r="J12" s="104"/>
    </row>
    <row r="13" spans="1:14" ht="15.75" x14ac:dyDescent="0.2">
      <c r="A13" s="179" t="s">
        <v>82</v>
      </c>
      <c r="B13" s="180" t="s">
        <v>80</v>
      </c>
      <c r="C13" s="180"/>
      <c r="D13" s="104"/>
      <c r="E13" s="104"/>
      <c r="F13" s="104"/>
      <c r="G13" s="104"/>
      <c r="H13" s="104"/>
      <c r="I13" s="104"/>
      <c r="J13" s="104"/>
    </row>
    <row r="14" spans="1:14" ht="24" x14ac:dyDescent="0.2">
      <c r="A14" s="181" t="s">
        <v>83</v>
      </c>
      <c r="B14" s="180" t="s">
        <v>80</v>
      </c>
      <c r="C14" s="180"/>
      <c r="D14" s="104"/>
      <c r="E14" s="104"/>
      <c r="F14" s="104"/>
      <c r="G14" s="104"/>
      <c r="H14" s="104"/>
      <c r="I14" s="104"/>
      <c r="J14" s="104"/>
    </row>
    <row r="15" spans="1:14" ht="15.75" x14ac:dyDescent="0.2">
      <c r="A15" s="179" t="s">
        <v>84</v>
      </c>
      <c r="B15" s="180" t="s">
        <v>80</v>
      </c>
      <c r="C15" s="180"/>
      <c r="D15" s="104"/>
      <c r="E15" s="104"/>
      <c r="F15" s="104"/>
      <c r="G15" s="104"/>
      <c r="H15" s="104"/>
      <c r="I15" s="104"/>
      <c r="J15" s="104"/>
    </row>
    <row r="16" spans="1:14" ht="15.75" x14ac:dyDescent="0.2">
      <c r="A16" s="179" t="s">
        <v>85</v>
      </c>
      <c r="B16" s="180" t="s">
        <v>80</v>
      </c>
      <c r="C16" s="180"/>
      <c r="D16" s="104"/>
      <c r="E16" s="104"/>
      <c r="F16" s="104"/>
      <c r="G16" s="104"/>
      <c r="H16" s="104"/>
      <c r="I16" s="104"/>
      <c r="J16" s="104"/>
    </row>
    <row r="17" spans="1:10" ht="15.75" x14ac:dyDescent="0.2">
      <c r="A17" s="179" t="s">
        <v>86</v>
      </c>
      <c r="B17" s="180" t="s">
        <v>80</v>
      </c>
      <c r="C17" s="180"/>
      <c r="D17" s="104"/>
      <c r="E17" s="104"/>
      <c r="F17" s="104"/>
      <c r="G17" s="104"/>
      <c r="H17" s="104"/>
      <c r="I17" s="104"/>
      <c r="J17" s="104"/>
    </row>
    <row r="18" spans="1:10" ht="17.25" x14ac:dyDescent="0.2">
      <c r="A18" s="108" t="s">
        <v>87</v>
      </c>
      <c r="B18" s="101"/>
      <c r="C18" s="102"/>
      <c r="D18" s="103">
        <f t="shared" ref="D18:G18" si="2">SUBTOTAL(9,D19:D30)</f>
        <v>0</v>
      </c>
      <c r="E18" s="103">
        <f t="shared" si="2"/>
        <v>0</v>
      </c>
      <c r="F18" s="103">
        <f t="shared" si="2"/>
        <v>0</v>
      </c>
      <c r="G18" s="103">
        <f t="shared" si="2"/>
        <v>0</v>
      </c>
      <c r="H18" s="103">
        <f t="shared" ref="H18:J18" si="3">SUBTOTAL(9,H19:H30)</f>
        <v>0</v>
      </c>
      <c r="I18" s="103">
        <f t="shared" si="3"/>
        <v>0</v>
      </c>
      <c r="J18" s="103">
        <f t="shared" si="3"/>
        <v>0</v>
      </c>
    </row>
    <row r="19" spans="1:10" ht="15.75" x14ac:dyDescent="0.2">
      <c r="A19" s="179" t="s">
        <v>79</v>
      </c>
      <c r="B19" s="180" t="s">
        <v>80</v>
      </c>
      <c r="C19" s="180"/>
      <c r="D19" s="104"/>
      <c r="E19" s="104"/>
      <c r="F19" s="104"/>
      <c r="G19" s="104"/>
      <c r="H19" s="104"/>
      <c r="I19" s="104"/>
      <c r="J19" s="104"/>
    </row>
    <row r="20" spans="1:10" ht="15.75" x14ac:dyDescent="0.2">
      <c r="A20" s="179" t="s">
        <v>81</v>
      </c>
      <c r="B20" s="180" t="s">
        <v>80</v>
      </c>
      <c r="C20" s="180"/>
      <c r="D20" s="104"/>
      <c r="E20" s="104"/>
      <c r="F20" s="104"/>
      <c r="G20" s="104"/>
      <c r="H20" s="104"/>
      <c r="I20" s="104"/>
      <c r="J20" s="104"/>
    </row>
    <row r="21" spans="1:10" ht="15.75" x14ac:dyDescent="0.2">
      <c r="A21" s="179" t="s">
        <v>209</v>
      </c>
      <c r="B21" s="180" t="s">
        <v>80</v>
      </c>
      <c r="C21" s="180"/>
      <c r="D21" s="104"/>
      <c r="E21" s="104"/>
      <c r="F21" s="104"/>
      <c r="G21" s="104"/>
      <c r="H21" s="104"/>
      <c r="I21" s="104"/>
      <c r="J21" s="104"/>
    </row>
    <row r="22" spans="1:10" ht="15.75" x14ac:dyDescent="0.2">
      <c r="A22" s="179" t="s">
        <v>82</v>
      </c>
      <c r="B22" s="180" t="s">
        <v>80</v>
      </c>
      <c r="C22" s="180"/>
      <c r="D22" s="104"/>
      <c r="E22" s="104"/>
      <c r="F22" s="104"/>
      <c r="G22" s="104"/>
      <c r="H22" s="104"/>
      <c r="I22" s="104"/>
      <c r="J22" s="104"/>
    </row>
    <row r="23" spans="1:10" ht="24" x14ac:dyDescent="0.2">
      <c r="A23" s="181" t="s">
        <v>83</v>
      </c>
      <c r="B23" s="180" t="s">
        <v>80</v>
      </c>
      <c r="C23" s="180"/>
      <c r="D23" s="104"/>
      <c r="E23" s="104"/>
      <c r="F23" s="104"/>
      <c r="G23" s="104"/>
      <c r="H23" s="104"/>
      <c r="I23" s="104"/>
      <c r="J23" s="104"/>
    </row>
    <row r="24" spans="1:10" ht="15.75" x14ac:dyDescent="0.2">
      <c r="A24" s="179" t="s">
        <v>84</v>
      </c>
      <c r="B24" s="180" t="s">
        <v>80</v>
      </c>
      <c r="C24" s="180"/>
      <c r="D24" s="104"/>
      <c r="E24" s="104"/>
      <c r="F24" s="104"/>
      <c r="G24" s="104"/>
      <c r="H24" s="104"/>
      <c r="I24" s="104"/>
      <c r="J24" s="104"/>
    </row>
    <row r="25" spans="1:10" ht="15.75" x14ac:dyDescent="0.2">
      <c r="A25" s="179" t="s">
        <v>210</v>
      </c>
      <c r="B25" s="182" t="s">
        <v>80</v>
      </c>
      <c r="C25" s="180"/>
      <c r="D25" s="104"/>
      <c r="E25" s="104"/>
      <c r="F25" s="104"/>
      <c r="G25" s="104"/>
      <c r="H25" s="104"/>
      <c r="I25" s="104"/>
      <c r="J25" s="104"/>
    </row>
    <row r="26" spans="1:10" ht="15.75" x14ac:dyDescent="0.2">
      <c r="A26" s="179" t="s">
        <v>86</v>
      </c>
      <c r="B26" s="180" t="s">
        <v>80</v>
      </c>
      <c r="C26" s="180"/>
      <c r="D26" s="104"/>
      <c r="E26" s="104"/>
      <c r="F26" s="104"/>
      <c r="G26" s="104"/>
      <c r="H26" s="104"/>
      <c r="I26" s="104"/>
      <c r="J26" s="104"/>
    </row>
    <row r="27" spans="1:10" ht="15.75" x14ac:dyDescent="0.2">
      <c r="A27" s="183" t="s">
        <v>88</v>
      </c>
      <c r="B27" s="184" t="s">
        <v>80</v>
      </c>
      <c r="C27" s="185"/>
      <c r="D27" s="104"/>
      <c r="E27" s="104"/>
      <c r="F27" s="104"/>
      <c r="G27" s="104"/>
      <c r="H27" s="104"/>
      <c r="I27" s="104"/>
      <c r="J27" s="104"/>
    </row>
    <row r="28" spans="1:10" ht="24" x14ac:dyDescent="0.2">
      <c r="A28" s="183" t="s">
        <v>89</v>
      </c>
      <c r="B28" s="184"/>
      <c r="C28" s="185" t="s">
        <v>80</v>
      </c>
      <c r="D28" s="104"/>
      <c r="E28" s="104"/>
      <c r="F28" s="104"/>
      <c r="G28" s="104"/>
      <c r="H28" s="104"/>
      <c r="I28" s="104"/>
      <c r="J28" s="104"/>
    </row>
    <row r="29" spans="1:10" ht="15.75" x14ac:dyDescent="0.2">
      <c r="A29" s="183" t="s">
        <v>90</v>
      </c>
      <c r="B29" s="184" t="s">
        <v>80</v>
      </c>
      <c r="C29" s="185"/>
      <c r="D29" s="104"/>
      <c r="E29" s="104"/>
      <c r="F29" s="104"/>
      <c r="G29" s="104"/>
      <c r="H29" s="104"/>
      <c r="I29" s="104"/>
      <c r="J29" s="104"/>
    </row>
    <row r="30" spans="1:10" ht="15.75" x14ac:dyDescent="0.2">
      <c r="A30" s="183" t="s">
        <v>91</v>
      </c>
      <c r="B30" s="184"/>
      <c r="C30" s="185" t="s">
        <v>80</v>
      </c>
      <c r="D30" s="104"/>
      <c r="E30" s="104"/>
      <c r="F30" s="104"/>
      <c r="G30" s="104"/>
      <c r="H30" s="104"/>
      <c r="I30" s="104"/>
      <c r="J30" s="104"/>
    </row>
    <row r="31" spans="1:10" ht="17.25" x14ac:dyDescent="0.2">
      <c r="A31" s="108" t="s">
        <v>92</v>
      </c>
      <c r="B31" s="101"/>
      <c r="C31" s="102"/>
      <c r="D31" s="103">
        <f>SUBTOTAL(9,D32:D44)</f>
        <v>0</v>
      </c>
      <c r="E31" s="103">
        <f t="shared" ref="E31:G31" si="4">SUBTOTAL(9,E32:E44)</f>
        <v>0</v>
      </c>
      <c r="F31" s="103">
        <f t="shared" si="4"/>
        <v>0</v>
      </c>
      <c r="G31" s="103">
        <f t="shared" si="4"/>
        <v>0</v>
      </c>
      <c r="H31" s="103">
        <f t="shared" ref="H31:J31" si="5">SUBTOTAL(9,H32:H44)</f>
        <v>0</v>
      </c>
      <c r="I31" s="103">
        <f t="shared" si="5"/>
        <v>0</v>
      </c>
      <c r="J31" s="103">
        <f t="shared" si="5"/>
        <v>0</v>
      </c>
    </row>
    <row r="32" spans="1:10" ht="15.75" x14ac:dyDescent="0.2">
      <c r="A32" s="179" t="s">
        <v>79</v>
      </c>
      <c r="B32" s="180" t="s">
        <v>80</v>
      </c>
      <c r="C32" s="180"/>
      <c r="D32" s="104"/>
      <c r="E32" s="104"/>
      <c r="F32" s="104"/>
      <c r="G32" s="104"/>
      <c r="H32" s="104"/>
      <c r="I32" s="104"/>
      <c r="J32" s="104"/>
    </row>
    <row r="33" spans="1:10" ht="15.75" x14ac:dyDescent="0.2">
      <c r="A33" s="179" t="s">
        <v>81</v>
      </c>
      <c r="B33" s="180" t="s">
        <v>80</v>
      </c>
      <c r="C33" s="180"/>
      <c r="D33" s="104"/>
      <c r="E33" s="104"/>
      <c r="F33" s="104"/>
      <c r="G33" s="104"/>
      <c r="H33" s="104"/>
      <c r="I33" s="104"/>
      <c r="J33" s="104"/>
    </row>
    <row r="34" spans="1:10" ht="15.75" x14ac:dyDescent="0.2">
      <c r="A34" s="179" t="s">
        <v>209</v>
      </c>
      <c r="B34" s="180" t="s">
        <v>80</v>
      </c>
      <c r="C34" s="180"/>
      <c r="D34" s="104"/>
      <c r="E34" s="104"/>
      <c r="F34" s="104"/>
      <c r="G34" s="104"/>
      <c r="H34" s="104"/>
      <c r="I34" s="104"/>
      <c r="J34" s="104"/>
    </row>
    <row r="35" spans="1:10" ht="15.75" x14ac:dyDescent="0.2">
      <c r="A35" s="179" t="s">
        <v>82</v>
      </c>
      <c r="B35" s="180" t="s">
        <v>80</v>
      </c>
      <c r="C35" s="180"/>
      <c r="D35" s="104"/>
      <c r="E35" s="104"/>
      <c r="F35" s="104"/>
      <c r="G35" s="104"/>
      <c r="H35" s="104"/>
      <c r="I35" s="104"/>
      <c r="J35" s="104"/>
    </row>
    <row r="36" spans="1:10" ht="24" x14ac:dyDescent="0.2">
      <c r="A36" s="181" t="s">
        <v>83</v>
      </c>
      <c r="B36" s="180" t="s">
        <v>80</v>
      </c>
      <c r="C36" s="180"/>
      <c r="D36" s="104"/>
      <c r="E36" s="104"/>
      <c r="F36" s="104"/>
      <c r="G36" s="104"/>
      <c r="H36" s="104"/>
      <c r="I36" s="104"/>
      <c r="J36" s="104"/>
    </row>
    <row r="37" spans="1:10" ht="15.75" x14ac:dyDescent="0.2">
      <c r="A37" s="179" t="s">
        <v>84</v>
      </c>
      <c r="B37" s="180" t="s">
        <v>80</v>
      </c>
      <c r="C37" s="180"/>
      <c r="D37" s="104"/>
      <c r="E37" s="104"/>
      <c r="F37" s="104"/>
      <c r="G37" s="104"/>
      <c r="H37" s="104"/>
      <c r="I37" s="104"/>
      <c r="J37" s="104"/>
    </row>
    <row r="38" spans="1:10" ht="15.75" x14ac:dyDescent="0.2">
      <c r="A38" s="179" t="s">
        <v>210</v>
      </c>
      <c r="B38" s="180" t="s">
        <v>80</v>
      </c>
      <c r="C38" s="180"/>
      <c r="D38" s="104"/>
      <c r="E38" s="104"/>
      <c r="F38" s="104"/>
      <c r="G38" s="104"/>
      <c r="H38" s="104"/>
      <c r="I38" s="104"/>
      <c r="J38" s="104"/>
    </row>
    <row r="39" spans="1:10" ht="15.75" x14ac:dyDescent="0.2">
      <c r="A39" s="179" t="s">
        <v>86</v>
      </c>
      <c r="B39" s="180" t="s">
        <v>80</v>
      </c>
      <c r="C39" s="180"/>
      <c r="D39" s="104"/>
      <c r="E39" s="104"/>
      <c r="F39" s="104"/>
      <c r="G39" s="104"/>
      <c r="H39" s="104"/>
      <c r="I39" s="104"/>
      <c r="J39" s="104"/>
    </row>
    <row r="40" spans="1:10" ht="15.75" x14ac:dyDescent="0.2">
      <c r="A40" s="179" t="s">
        <v>93</v>
      </c>
      <c r="B40" s="180"/>
      <c r="C40" s="180" t="s">
        <v>80</v>
      </c>
      <c r="D40" s="104"/>
      <c r="E40" s="104"/>
      <c r="F40" s="104"/>
      <c r="G40" s="104"/>
      <c r="H40" s="104"/>
      <c r="I40" s="104"/>
      <c r="J40" s="104"/>
    </row>
    <row r="41" spans="1:10" ht="15.75" x14ac:dyDescent="0.2">
      <c r="A41" s="179" t="s">
        <v>94</v>
      </c>
      <c r="B41" s="180"/>
      <c r="C41" s="180" t="s">
        <v>80</v>
      </c>
      <c r="D41" s="104"/>
      <c r="E41" s="104"/>
      <c r="F41" s="104"/>
      <c r="G41" s="104"/>
      <c r="H41" s="104"/>
      <c r="I41" s="104"/>
      <c r="J41" s="104"/>
    </row>
    <row r="42" spans="1:10" ht="15.75" x14ac:dyDescent="0.2">
      <c r="A42" s="179" t="s">
        <v>95</v>
      </c>
      <c r="B42" s="182"/>
      <c r="C42" s="180" t="s">
        <v>80</v>
      </c>
      <c r="D42" s="104"/>
      <c r="E42" s="104"/>
      <c r="F42" s="104"/>
      <c r="G42" s="104"/>
      <c r="H42" s="104"/>
      <c r="I42" s="104"/>
      <c r="J42" s="104"/>
    </row>
    <row r="43" spans="1:10" ht="15.75" x14ac:dyDescent="0.2">
      <c r="A43" s="179" t="s">
        <v>96</v>
      </c>
      <c r="B43" s="182"/>
      <c r="C43" s="180" t="s">
        <v>80</v>
      </c>
      <c r="D43" s="104"/>
      <c r="E43" s="104"/>
      <c r="F43" s="104"/>
      <c r="G43" s="104"/>
      <c r="H43" s="104"/>
      <c r="I43" s="104"/>
      <c r="J43" s="104"/>
    </row>
    <row r="44" spans="1:10" ht="24" x14ac:dyDescent="0.2">
      <c r="A44" s="179" t="s">
        <v>97</v>
      </c>
      <c r="B44" s="182"/>
      <c r="C44" s="180" t="s">
        <v>80</v>
      </c>
      <c r="D44" s="104"/>
      <c r="E44" s="104"/>
      <c r="F44" s="104"/>
      <c r="G44" s="104"/>
      <c r="H44" s="104"/>
      <c r="I44" s="104"/>
      <c r="J44" s="104"/>
    </row>
    <row r="45" spans="1:10" ht="17.25" x14ac:dyDescent="0.2">
      <c r="A45" s="108" t="s">
        <v>98</v>
      </c>
      <c r="B45" s="101"/>
      <c r="C45" s="102"/>
      <c r="D45" s="103">
        <f t="shared" ref="D45:J45" si="6">SUBTOTAL(9,D46:D63)</f>
        <v>0</v>
      </c>
      <c r="E45" s="103">
        <f t="shared" si="6"/>
        <v>0</v>
      </c>
      <c r="F45" s="103">
        <f t="shared" si="6"/>
        <v>0</v>
      </c>
      <c r="G45" s="103">
        <f t="shared" si="6"/>
        <v>0</v>
      </c>
      <c r="H45" s="103">
        <f t="shared" si="6"/>
        <v>0</v>
      </c>
      <c r="I45" s="103">
        <f t="shared" si="6"/>
        <v>0</v>
      </c>
      <c r="J45" s="103">
        <f t="shared" si="6"/>
        <v>0</v>
      </c>
    </row>
    <row r="46" spans="1:10" ht="15.75" x14ac:dyDescent="0.2">
      <c r="A46" s="179" t="s">
        <v>99</v>
      </c>
      <c r="B46" s="182" t="s">
        <v>80</v>
      </c>
      <c r="C46" s="180"/>
      <c r="D46" s="104"/>
      <c r="E46" s="104"/>
      <c r="F46" s="104"/>
      <c r="G46" s="104"/>
      <c r="H46" s="104"/>
      <c r="I46" s="104"/>
      <c r="J46" s="104"/>
    </row>
    <row r="47" spans="1:10" ht="15.75" x14ac:dyDescent="0.2">
      <c r="A47" s="179" t="s">
        <v>211</v>
      </c>
      <c r="B47" s="182" t="s">
        <v>80</v>
      </c>
      <c r="C47" s="180"/>
      <c r="D47" s="104"/>
      <c r="E47" s="104"/>
      <c r="F47" s="104"/>
      <c r="G47" s="104"/>
      <c r="H47" s="104"/>
      <c r="I47" s="104"/>
      <c r="J47" s="104"/>
    </row>
    <row r="48" spans="1:10" ht="17.25" customHeight="1" x14ac:dyDescent="0.2">
      <c r="A48" s="179" t="s">
        <v>100</v>
      </c>
      <c r="B48" s="182" t="s">
        <v>80</v>
      </c>
      <c r="C48" s="180"/>
      <c r="D48" s="104"/>
      <c r="E48" s="104"/>
      <c r="F48" s="104"/>
      <c r="G48" s="104"/>
      <c r="H48" s="104"/>
      <c r="I48" s="104"/>
      <c r="J48" s="104"/>
    </row>
    <row r="49" spans="1:10" ht="15.75" x14ac:dyDescent="0.2">
      <c r="A49" s="179" t="s">
        <v>101</v>
      </c>
      <c r="B49" s="182" t="s">
        <v>80</v>
      </c>
      <c r="C49" s="180"/>
      <c r="D49" s="104"/>
      <c r="E49" s="104"/>
      <c r="F49" s="104"/>
      <c r="G49" s="104"/>
      <c r="H49" s="104"/>
      <c r="I49" s="104"/>
      <c r="J49" s="104"/>
    </row>
    <row r="50" spans="1:10" ht="15.75" x14ac:dyDescent="0.2">
      <c r="A50" s="179" t="s">
        <v>212</v>
      </c>
      <c r="B50" s="182" t="s">
        <v>80</v>
      </c>
      <c r="C50" s="180"/>
      <c r="D50" s="104"/>
      <c r="E50" s="104"/>
      <c r="F50" s="104"/>
      <c r="G50" s="104"/>
      <c r="H50" s="104"/>
      <c r="I50" s="104"/>
      <c r="J50" s="104"/>
    </row>
    <row r="51" spans="1:10" ht="24" x14ac:dyDescent="0.2">
      <c r="A51" s="179" t="s">
        <v>213</v>
      </c>
      <c r="B51" s="182"/>
      <c r="C51" s="180" t="s">
        <v>80</v>
      </c>
      <c r="D51" s="104"/>
      <c r="E51" s="104"/>
      <c r="F51" s="104"/>
      <c r="G51" s="104"/>
      <c r="H51" s="104"/>
      <c r="I51" s="104"/>
      <c r="J51" s="104"/>
    </row>
    <row r="52" spans="1:10" ht="15.75" x14ac:dyDescent="0.2">
      <c r="A52" s="179" t="s">
        <v>102</v>
      </c>
      <c r="B52" s="182"/>
      <c r="C52" s="180" t="s">
        <v>80</v>
      </c>
      <c r="D52" s="104"/>
      <c r="E52" s="104"/>
      <c r="F52" s="104"/>
      <c r="G52" s="104"/>
      <c r="H52" s="104"/>
      <c r="I52" s="104"/>
      <c r="J52" s="104"/>
    </row>
    <row r="53" spans="1:10" ht="15.75" x14ac:dyDescent="0.2">
      <c r="A53" s="179" t="s">
        <v>103</v>
      </c>
      <c r="B53" s="182" t="s">
        <v>80</v>
      </c>
      <c r="C53" s="180"/>
      <c r="D53" s="104"/>
      <c r="E53" s="104"/>
      <c r="F53" s="104"/>
      <c r="G53" s="104"/>
      <c r="H53" s="104"/>
      <c r="I53" s="104"/>
      <c r="J53" s="104"/>
    </row>
    <row r="54" spans="1:10" ht="15.75" x14ac:dyDescent="0.2">
      <c r="A54" s="179" t="s">
        <v>104</v>
      </c>
      <c r="B54" s="182" t="s">
        <v>80</v>
      </c>
      <c r="C54" s="182"/>
      <c r="D54" s="104"/>
      <c r="E54" s="104"/>
      <c r="F54" s="104"/>
      <c r="G54" s="104"/>
      <c r="H54" s="104"/>
      <c r="I54" s="104"/>
      <c r="J54" s="104"/>
    </row>
    <row r="55" spans="1:10" ht="15.75" x14ac:dyDescent="0.2">
      <c r="A55" s="179" t="s">
        <v>105</v>
      </c>
      <c r="B55" s="182" t="s">
        <v>80</v>
      </c>
      <c r="C55" s="182"/>
      <c r="D55" s="104"/>
      <c r="E55" s="104"/>
      <c r="F55" s="104"/>
      <c r="G55" s="104"/>
      <c r="H55" s="104"/>
      <c r="I55" s="104"/>
      <c r="J55" s="104"/>
    </row>
    <row r="56" spans="1:10" ht="15.75" x14ac:dyDescent="0.2">
      <c r="A56" s="179" t="s">
        <v>106</v>
      </c>
      <c r="B56" s="182"/>
      <c r="C56" s="182" t="s">
        <v>80</v>
      </c>
      <c r="D56" s="104"/>
      <c r="E56" s="104"/>
      <c r="F56" s="104"/>
      <c r="G56" s="104"/>
      <c r="H56" s="104"/>
      <c r="I56" s="104"/>
      <c r="J56" s="104"/>
    </row>
    <row r="57" spans="1:10" ht="24" x14ac:dyDescent="0.2">
      <c r="A57" s="179" t="s">
        <v>214</v>
      </c>
      <c r="B57" s="182"/>
      <c r="C57" s="180" t="s">
        <v>80</v>
      </c>
      <c r="D57" s="104"/>
      <c r="E57" s="104"/>
      <c r="F57" s="104"/>
      <c r="G57" s="104"/>
      <c r="H57" s="104"/>
      <c r="I57" s="104"/>
      <c r="J57" s="104"/>
    </row>
    <row r="58" spans="1:10" ht="24" x14ac:dyDescent="0.2">
      <c r="A58" s="179" t="s">
        <v>215</v>
      </c>
      <c r="B58" s="182"/>
      <c r="C58" s="180" t="s">
        <v>80</v>
      </c>
      <c r="D58" s="104"/>
      <c r="E58" s="104"/>
      <c r="F58" s="104"/>
      <c r="G58" s="104"/>
      <c r="H58" s="104"/>
      <c r="I58" s="104"/>
      <c r="J58" s="104"/>
    </row>
    <row r="59" spans="1:10" ht="17.25" customHeight="1" x14ac:dyDescent="0.2">
      <c r="A59" s="179" t="s">
        <v>216</v>
      </c>
      <c r="B59" s="180"/>
      <c r="C59" s="180" t="s">
        <v>80</v>
      </c>
      <c r="D59" s="105"/>
      <c r="E59" s="105"/>
      <c r="F59" s="105"/>
      <c r="G59" s="105"/>
      <c r="H59" s="105"/>
      <c r="I59" s="105"/>
      <c r="J59" s="105"/>
    </row>
    <row r="60" spans="1:10" ht="28.5" customHeight="1" x14ac:dyDescent="0.2">
      <c r="A60" s="179" t="s">
        <v>220</v>
      </c>
      <c r="B60" s="182"/>
      <c r="C60" s="180" t="s">
        <v>80</v>
      </c>
      <c r="D60" s="105"/>
      <c r="E60" s="105"/>
      <c r="F60" s="105"/>
      <c r="G60" s="105"/>
      <c r="H60" s="105"/>
      <c r="I60" s="105"/>
      <c r="J60" s="105"/>
    </row>
    <row r="61" spans="1:10" ht="27.6" customHeight="1" x14ac:dyDescent="0.2">
      <c r="A61" s="179" t="s">
        <v>221</v>
      </c>
      <c r="B61" s="182" t="s">
        <v>80</v>
      </c>
      <c r="C61" s="180"/>
      <c r="D61" s="105"/>
      <c r="E61" s="105"/>
      <c r="F61" s="105"/>
      <c r="G61" s="105"/>
      <c r="H61" s="105"/>
      <c r="I61" s="105"/>
      <c r="J61" s="105"/>
    </row>
    <row r="62" spans="1:10" ht="15.75" x14ac:dyDescent="0.2">
      <c r="A62" s="179" t="s">
        <v>107</v>
      </c>
      <c r="B62" s="182" t="s">
        <v>80</v>
      </c>
      <c r="C62" s="180"/>
      <c r="D62" s="105"/>
      <c r="E62" s="105"/>
      <c r="F62" s="105"/>
      <c r="G62" s="105"/>
      <c r="H62" s="105"/>
      <c r="I62" s="105"/>
      <c r="J62" s="105"/>
    </row>
    <row r="63" spans="1:10" ht="15.75" x14ac:dyDescent="0.2">
      <c r="A63" s="179" t="s">
        <v>108</v>
      </c>
      <c r="B63" s="182" t="s">
        <v>80</v>
      </c>
      <c r="C63" s="180"/>
      <c r="D63" s="105"/>
      <c r="E63" s="105"/>
      <c r="F63" s="105"/>
      <c r="G63" s="105"/>
      <c r="H63" s="105"/>
      <c r="I63" s="105"/>
      <c r="J63" s="105"/>
    </row>
    <row r="64" spans="1:10" ht="17.25" x14ac:dyDescent="0.2">
      <c r="A64" s="108" t="s">
        <v>109</v>
      </c>
      <c r="B64" s="101"/>
      <c r="C64" s="102"/>
      <c r="D64" s="103">
        <f>SUBTOTAL(9,D65:D67)</f>
        <v>0</v>
      </c>
      <c r="E64" s="103">
        <f t="shared" ref="E64:G64" si="7">SUBTOTAL(9,E65:E67)</f>
        <v>0</v>
      </c>
      <c r="F64" s="103">
        <f t="shared" si="7"/>
        <v>0</v>
      </c>
      <c r="G64" s="103">
        <f t="shared" si="7"/>
        <v>0</v>
      </c>
      <c r="H64" s="103">
        <f t="shared" ref="H64:J64" si="8">SUBTOTAL(9,H65:H67)</f>
        <v>0</v>
      </c>
      <c r="I64" s="103">
        <f t="shared" si="8"/>
        <v>0</v>
      </c>
      <c r="J64" s="103">
        <f t="shared" si="8"/>
        <v>0</v>
      </c>
    </row>
    <row r="65" spans="1:10" ht="15.75" x14ac:dyDescent="0.2">
      <c r="A65" s="179" t="s">
        <v>110</v>
      </c>
      <c r="B65" s="182" t="s">
        <v>80</v>
      </c>
      <c r="C65" s="180"/>
      <c r="D65" s="104"/>
      <c r="E65" s="104"/>
      <c r="F65" s="104"/>
      <c r="G65" s="104"/>
      <c r="H65" s="104"/>
      <c r="I65" s="104"/>
      <c r="J65" s="104"/>
    </row>
    <row r="66" spans="1:10" ht="15.75" x14ac:dyDescent="0.2">
      <c r="A66" s="179" t="s">
        <v>111</v>
      </c>
      <c r="B66" s="182" t="s">
        <v>80</v>
      </c>
      <c r="C66" s="180"/>
      <c r="D66" s="104"/>
      <c r="E66" s="104"/>
      <c r="F66" s="104"/>
      <c r="G66" s="104"/>
      <c r="H66" s="104"/>
      <c r="I66" s="104"/>
      <c r="J66" s="104"/>
    </row>
    <row r="67" spans="1:10" ht="15.75" x14ac:dyDescent="0.2">
      <c r="A67" s="179" t="s">
        <v>112</v>
      </c>
      <c r="B67" s="182" t="s">
        <v>80</v>
      </c>
      <c r="C67" s="180"/>
      <c r="D67" s="104"/>
      <c r="E67" s="104"/>
      <c r="F67" s="104"/>
      <c r="G67" s="104"/>
      <c r="H67" s="104"/>
      <c r="I67" s="104"/>
      <c r="J67" s="104"/>
    </row>
    <row r="68" spans="1:10" ht="17.25" x14ac:dyDescent="0.2">
      <c r="A68" s="108" t="s">
        <v>113</v>
      </c>
      <c r="B68" s="101"/>
      <c r="C68" s="102"/>
      <c r="D68" s="103">
        <f>SUBTOTAL(9,D69:D72)</f>
        <v>0</v>
      </c>
      <c r="E68" s="103">
        <f t="shared" ref="E68:G68" si="9">SUBTOTAL(9,E69:E72)</f>
        <v>0</v>
      </c>
      <c r="F68" s="103">
        <f t="shared" si="9"/>
        <v>0</v>
      </c>
      <c r="G68" s="103">
        <f t="shared" si="9"/>
        <v>0</v>
      </c>
      <c r="H68" s="103">
        <f t="shared" ref="H68:J68" si="10">SUBTOTAL(9,H69:H72)</f>
        <v>0</v>
      </c>
      <c r="I68" s="103">
        <f t="shared" si="10"/>
        <v>0</v>
      </c>
      <c r="J68" s="103">
        <f t="shared" si="10"/>
        <v>0</v>
      </c>
    </row>
    <row r="69" spans="1:10" ht="15.75" x14ac:dyDescent="0.2">
      <c r="A69" s="179" t="s">
        <v>114</v>
      </c>
      <c r="B69" s="182"/>
      <c r="C69" s="180" t="s">
        <v>80</v>
      </c>
      <c r="D69" s="104"/>
      <c r="E69" s="104"/>
      <c r="F69" s="104"/>
      <c r="G69" s="104"/>
      <c r="H69" s="104"/>
      <c r="I69" s="104"/>
      <c r="J69" s="104"/>
    </row>
    <row r="70" spans="1:10" ht="17.25" customHeight="1" x14ac:dyDescent="0.2">
      <c r="A70" s="179" t="s">
        <v>115</v>
      </c>
      <c r="B70" s="182"/>
      <c r="C70" s="180" t="s">
        <v>80</v>
      </c>
      <c r="D70" s="104"/>
      <c r="E70" s="104"/>
      <c r="F70" s="104"/>
      <c r="G70" s="104"/>
      <c r="H70" s="104"/>
      <c r="I70" s="104"/>
      <c r="J70" s="104"/>
    </row>
    <row r="71" spans="1:10" ht="15.75" x14ac:dyDescent="0.2">
      <c r="A71" s="179" t="s">
        <v>116</v>
      </c>
      <c r="B71" s="182"/>
      <c r="C71" s="180" t="s">
        <v>80</v>
      </c>
      <c r="D71" s="104"/>
      <c r="E71" s="104"/>
      <c r="F71" s="104"/>
      <c r="G71" s="104"/>
      <c r="H71" s="104"/>
      <c r="I71" s="104"/>
      <c r="J71" s="104"/>
    </row>
    <row r="72" spans="1:10" ht="15.75" x14ac:dyDescent="0.2">
      <c r="A72" s="179" t="s">
        <v>117</v>
      </c>
      <c r="B72" s="182"/>
      <c r="C72" s="180" t="s">
        <v>80</v>
      </c>
      <c r="D72" s="104"/>
      <c r="E72" s="104"/>
      <c r="F72" s="104"/>
      <c r="G72" s="104"/>
      <c r="H72" s="104"/>
      <c r="I72" s="104"/>
      <c r="J72" s="104"/>
    </row>
    <row r="73" spans="1:10" ht="17.25" x14ac:dyDescent="0.2">
      <c r="A73" s="108" t="s">
        <v>118</v>
      </c>
      <c r="B73" s="101"/>
      <c r="C73" s="102"/>
      <c r="D73" s="103">
        <f t="shared" ref="D73:G73" si="11">SUBTOTAL(9,D74:D78)</f>
        <v>0</v>
      </c>
      <c r="E73" s="103">
        <f t="shared" si="11"/>
        <v>0</v>
      </c>
      <c r="F73" s="103">
        <f t="shared" si="11"/>
        <v>0</v>
      </c>
      <c r="G73" s="103">
        <f t="shared" si="11"/>
        <v>0</v>
      </c>
      <c r="H73" s="103">
        <f t="shared" ref="H73:J73" si="12">SUBTOTAL(9,H74:H78)</f>
        <v>0</v>
      </c>
      <c r="I73" s="103">
        <f t="shared" si="12"/>
        <v>0</v>
      </c>
      <c r="J73" s="103">
        <f t="shared" si="12"/>
        <v>0</v>
      </c>
    </row>
    <row r="74" spans="1:10" ht="15.75" x14ac:dyDescent="0.2">
      <c r="A74" s="179" t="s">
        <v>119</v>
      </c>
      <c r="B74" s="182"/>
      <c r="C74" s="180" t="s">
        <v>80</v>
      </c>
      <c r="D74" s="104"/>
      <c r="E74" s="104"/>
      <c r="F74" s="104"/>
      <c r="G74" s="104"/>
      <c r="H74" s="104"/>
      <c r="I74" s="104"/>
      <c r="J74" s="104"/>
    </row>
    <row r="75" spans="1:10" ht="15.75" x14ac:dyDescent="0.2">
      <c r="A75" s="179" t="s">
        <v>120</v>
      </c>
      <c r="B75" s="182"/>
      <c r="C75" s="180" t="s">
        <v>80</v>
      </c>
      <c r="D75" s="104"/>
      <c r="E75" s="104"/>
      <c r="F75" s="104"/>
      <c r="G75" s="104"/>
      <c r="H75" s="104"/>
      <c r="I75" s="104"/>
      <c r="J75" s="104"/>
    </row>
    <row r="76" spans="1:10" ht="15.75" x14ac:dyDescent="0.2">
      <c r="A76" s="179" t="s">
        <v>121</v>
      </c>
      <c r="B76" s="182"/>
      <c r="C76" s="180" t="s">
        <v>80</v>
      </c>
      <c r="D76" s="104"/>
      <c r="E76" s="104"/>
      <c r="F76" s="104"/>
      <c r="G76" s="104"/>
      <c r="H76" s="104"/>
      <c r="I76" s="104"/>
      <c r="J76" s="104"/>
    </row>
    <row r="77" spans="1:10" ht="15.75" x14ac:dyDescent="0.2">
      <c r="A77" s="179" t="s">
        <v>122</v>
      </c>
      <c r="B77" s="182"/>
      <c r="C77" s="180" t="s">
        <v>80</v>
      </c>
      <c r="D77" s="104"/>
      <c r="E77" s="104"/>
      <c r="F77" s="104"/>
      <c r="G77" s="104"/>
      <c r="H77" s="104"/>
      <c r="I77" s="104"/>
      <c r="J77" s="104"/>
    </row>
    <row r="78" spans="1:10" ht="15.75" x14ac:dyDescent="0.2">
      <c r="A78" s="179" t="s">
        <v>123</v>
      </c>
      <c r="B78" s="182" t="s">
        <v>80</v>
      </c>
      <c r="C78" s="180"/>
      <c r="D78" s="104"/>
      <c r="E78" s="104"/>
      <c r="F78" s="104"/>
      <c r="G78" s="104"/>
      <c r="H78" s="104"/>
      <c r="I78" s="104"/>
      <c r="J78" s="104"/>
    </row>
    <row r="79" spans="1:10" ht="17.25" x14ac:dyDescent="0.2">
      <c r="A79" s="108" t="s">
        <v>124</v>
      </c>
      <c r="B79" s="101"/>
      <c r="C79" s="102"/>
      <c r="D79" s="103">
        <f>SUBTOTAL(9,D80:D92)</f>
        <v>0</v>
      </c>
      <c r="E79" s="103">
        <f t="shared" ref="E79:G79" si="13">SUBTOTAL(9,E80:E92)</f>
        <v>0</v>
      </c>
      <c r="F79" s="103">
        <f t="shared" si="13"/>
        <v>0</v>
      </c>
      <c r="G79" s="103">
        <f t="shared" si="13"/>
        <v>0</v>
      </c>
      <c r="H79" s="103">
        <f t="shared" ref="H79:J79" si="14">SUBTOTAL(9,H80:H92)</f>
        <v>0</v>
      </c>
      <c r="I79" s="103">
        <f t="shared" si="14"/>
        <v>0</v>
      </c>
      <c r="J79" s="103">
        <f t="shared" si="14"/>
        <v>0</v>
      </c>
    </row>
    <row r="80" spans="1:10" ht="24" x14ac:dyDescent="0.2">
      <c r="A80" s="179" t="s">
        <v>125</v>
      </c>
      <c r="B80" s="182"/>
      <c r="C80" s="180" t="s">
        <v>80</v>
      </c>
      <c r="D80" s="104"/>
      <c r="E80" s="104"/>
      <c r="F80" s="104"/>
      <c r="G80" s="104"/>
      <c r="H80" s="104"/>
      <c r="I80" s="104"/>
      <c r="J80" s="104"/>
    </row>
    <row r="81" spans="1:10" ht="15.75" x14ac:dyDescent="0.2">
      <c r="A81" s="179" t="s">
        <v>126</v>
      </c>
      <c r="B81" s="182"/>
      <c r="C81" s="180" t="s">
        <v>80</v>
      </c>
      <c r="D81" s="104"/>
      <c r="E81" s="104"/>
      <c r="F81" s="104"/>
      <c r="G81" s="104"/>
      <c r="H81" s="104"/>
      <c r="I81" s="104"/>
      <c r="J81" s="104"/>
    </row>
    <row r="82" spans="1:10" ht="15.75" x14ac:dyDescent="0.2">
      <c r="A82" s="179" t="s">
        <v>127</v>
      </c>
      <c r="B82" s="182"/>
      <c r="C82" s="180" t="s">
        <v>80</v>
      </c>
      <c r="D82" s="104"/>
      <c r="E82" s="104"/>
      <c r="F82" s="104"/>
      <c r="G82" s="104"/>
      <c r="H82" s="104"/>
      <c r="I82" s="104"/>
      <c r="J82" s="104"/>
    </row>
    <row r="83" spans="1:10" ht="16.5" customHeight="1" x14ac:dyDescent="0.2">
      <c r="A83" s="179" t="s">
        <v>128</v>
      </c>
      <c r="B83" s="182"/>
      <c r="C83" s="180" t="s">
        <v>80</v>
      </c>
      <c r="D83" s="104"/>
      <c r="E83" s="104"/>
      <c r="F83" s="104"/>
      <c r="G83" s="104"/>
      <c r="H83" s="104"/>
      <c r="I83" s="104"/>
      <c r="J83" s="104"/>
    </row>
    <row r="84" spans="1:10" ht="16.5" customHeight="1" x14ac:dyDescent="0.2">
      <c r="A84" s="179" t="s">
        <v>129</v>
      </c>
      <c r="B84" s="182"/>
      <c r="C84" s="180" t="s">
        <v>80</v>
      </c>
      <c r="D84" s="104"/>
      <c r="E84" s="104"/>
      <c r="F84" s="104"/>
      <c r="G84" s="104"/>
      <c r="H84" s="104"/>
      <c r="I84" s="104"/>
      <c r="J84" s="104"/>
    </row>
    <row r="85" spans="1:10" ht="15.75" x14ac:dyDescent="0.2">
      <c r="A85" s="179" t="s">
        <v>130</v>
      </c>
      <c r="B85" s="182"/>
      <c r="C85" s="180" t="s">
        <v>80</v>
      </c>
      <c r="D85" s="105"/>
      <c r="E85" s="105"/>
      <c r="F85" s="105"/>
      <c r="G85" s="105"/>
      <c r="H85" s="105"/>
      <c r="I85" s="105"/>
      <c r="J85" s="105"/>
    </row>
    <row r="86" spans="1:10" ht="15.75" x14ac:dyDescent="0.2">
      <c r="A86" s="179" t="s">
        <v>222</v>
      </c>
      <c r="B86" s="182"/>
      <c r="C86" s="180" t="s">
        <v>80</v>
      </c>
      <c r="D86" s="105"/>
      <c r="E86" s="105"/>
      <c r="F86" s="105"/>
      <c r="G86" s="105"/>
      <c r="H86" s="105"/>
      <c r="I86" s="105"/>
      <c r="J86" s="105"/>
    </row>
    <row r="87" spans="1:10" ht="18.75" customHeight="1" x14ac:dyDescent="0.2">
      <c r="A87" s="179" t="s">
        <v>223</v>
      </c>
      <c r="B87" s="182"/>
      <c r="C87" s="180" t="s">
        <v>80</v>
      </c>
      <c r="D87" s="105"/>
      <c r="E87" s="105"/>
      <c r="F87" s="105"/>
      <c r="G87" s="105"/>
      <c r="H87" s="105"/>
      <c r="I87" s="105"/>
      <c r="J87" s="105"/>
    </row>
    <row r="88" spans="1:10" ht="15.75" x14ac:dyDescent="0.2">
      <c r="A88" s="179" t="s">
        <v>131</v>
      </c>
      <c r="B88" s="182"/>
      <c r="C88" s="180" t="s">
        <v>80</v>
      </c>
      <c r="D88" s="105"/>
      <c r="E88" s="105"/>
      <c r="F88" s="105"/>
      <c r="G88" s="105"/>
      <c r="H88" s="105"/>
      <c r="I88" s="105"/>
      <c r="J88" s="105"/>
    </row>
    <row r="89" spans="1:10" ht="15.75" x14ac:dyDescent="0.2">
      <c r="A89" s="179" t="s">
        <v>132</v>
      </c>
      <c r="B89" s="182"/>
      <c r="C89" s="180" t="s">
        <v>80</v>
      </c>
      <c r="D89" s="105"/>
      <c r="E89" s="105"/>
      <c r="F89" s="105"/>
      <c r="G89" s="105"/>
      <c r="H89" s="105"/>
      <c r="I89" s="105"/>
      <c r="J89" s="105"/>
    </row>
    <row r="90" spans="1:10" ht="17.25" x14ac:dyDescent="0.2">
      <c r="A90" s="186" t="s">
        <v>12</v>
      </c>
      <c r="B90" s="106"/>
      <c r="C90" s="107" t="s">
        <v>80</v>
      </c>
      <c r="D90" s="105"/>
      <c r="E90" s="105"/>
      <c r="F90" s="105"/>
      <c r="G90" s="105"/>
      <c r="H90" s="105"/>
      <c r="I90" s="105"/>
      <c r="J90" s="105"/>
    </row>
    <row r="91" spans="1:10" ht="17.25" x14ac:dyDescent="0.2">
      <c r="A91" s="186" t="s">
        <v>12</v>
      </c>
      <c r="B91" s="106"/>
      <c r="C91" s="107" t="s">
        <v>80</v>
      </c>
      <c r="D91" s="105"/>
      <c r="E91" s="105"/>
      <c r="F91" s="105"/>
      <c r="G91" s="105"/>
      <c r="H91" s="105"/>
      <c r="I91" s="105"/>
      <c r="J91" s="105"/>
    </row>
    <row r="92" spans="1:10" ht="17.25" x14ac:dyDescent="0.2">
      <c r="A92" s="186" t="s">
        <v>12</v>
      </c>
      <c r="B92" s="106"/>
      <c r="C92" s="107" t="s">
        <v>80</v>
      </c>
      <c r="D92" s="105"/>
      <c r="E92" s="105"/>
      <c r="F92" s="105"/>
      <c r="G92" s="105"/>
      <c r="H92" s="105"/>
      <c r="I92" s="105"/>
      <c r="J92" s="105"/>
    </row>
    <row r="93" spans="1:10" ht="17.25" x14ac:dyDescent="0.2">
      <c r="A93" s="108" t="s">
        <v>133</v>
      </c>
      <c r="B93" s="101"/>
      <c r="C93" s="102"/>
      <c r="D93" s="103">
        <f>SUBTOTAL(9,D94:D95)</f>
        <v>0</v>
      </c>
      <c r="E93" s="103">
        <f t="shared" ref="E93:G93" si="15">SUBTOTAL(9,E94:E95)</f>
        <v>0</v>
      </c>
      <c r="F93" s="103">
        <f t="shared" si="15"/>
        <v>0</v>
      </c>
      <c r="G93" s="103">
        <f t="shared" si="15"/>
        <v>0</v>
      </c>
      <c r="H93" s="103">
        <f t="shared" ref="H93:J93" si="16">SUBTOTAL(9,H94:H95)</f>
        <v>0</v>
      </c>
      <c r="I93" s="103">
        <f t="shared" si="16"/>
        <v>0</v>
      </c>
      <c r="J93" s="103">
        <f t="shared" si="16"/>
        <v>0</v>
      </c>
    </row>
    <row r="94" spans="1:10" ht="24" x14ac:dyDescent="0.2">
      <c r="A94" s="187" t="s">
        <v>217</v>
      </c>
      <c r="B94" s="182"/>
      <c r="C94" s="180" t="s">
        <v>80</v>
      </c>
      <c r="D94" s="105"/>
      <c r="E94" s="105"/>
      <c r="F94" s="105"/>
      <c r="G94" s="105"/>
      <c r="H94" s="105"/>
      <c r="I94" s="105"/>
      <c r="J94" s="105"/>
    </row>
    <row r="95" spans="1:10" ht="15.75" x14ac:dyDescent="0.2">
      <c r="A95" s="179" t="s">
        <v>144</v>
      </c>
      <c r="B95" s="182" t="s">
        <v>80</v>
      </c>
      <c r="C95" s="182"/>
      <c r="D95" s="104"/>
      <c r="E95" s="104"/>
      <c r="F95" s="104"/>
      <c r="G95" s="104"/>
      <c r="H95" s="104"/>
      <c r="I95" s="104"/>
      <c r="J95" s="104"/>
    </row>
    <row r="96" spans="1:10" ht="17.25" x14ac:dyDescent="0.2">
      <c r="A96" s="108" t="s">
        <v>134</v>
      </c>
      <c r="B96" s="101"/>
      <c r="C96" s="102"/>
      <c r="D96" s="103">
        <f>SUBTOTAL(9,D97:D101)</f>
        <v>0</v>
      </c>
      <c r="E96" s="103">
        <f t="shared" ref="E96:G96" si="17">SUBTOTAL(9,E97:E101)</f>
        <v>0</v>
      </c>
      <c r="F96" s="103">
        <f t="shared" si="17"/>
        <v>0</v>
      </c>
      <c r="G96" s="103">
        <f t="shared" si="17"/>
        <v>0</v>
      </c>
      <c r="H96" s="103">
        <f t="shared" ref="H96:J96" si="18">SUBTOTAL(9,H97:H101)</f>
        <v>0</v>
      </c>
      <c r="I96" s="103">
        <f t="shared" si="18"/>
        <v>0</v>
      </c>
      <c r="J96" s="103">
        <f t="shared" si="18"/>
        <v>0</v>
      </c>
    </row>
    <row r="97" spans="1:10" ht="15.75" x14ac:dyDescent="0.2">
      <c r="A97" s="179" t="s">
        <v>135</v>
      </c>
      <c r="B97" s="182" t="s">
        <v>80</v>
      </c>
      <c r="C97" s="180"/>
      <c r="D97" s="104"/>
      <c r="E97" s="104"/>
      <c r="F97" s="104"/>
      <c r="G97" s="104"/>
      <c r="H97" s="104"/>
      <c r="I97" s="104"/>
      <c r="J97" s="104"/>
    </row>
    <row r="98" spans="1:10" ht="15.75" x14ac:dyDescent="0.2">
      <c r="A98" s="179" t="s">
        <v>136</v>
      </c>
      <c r="B98" s="182" t="s">
        <v>80</v>
      </c>
      <c r="C98" s="180"/>
      <c r="D98" s="104"/>
      <c r="E98" s="104"/>
      <c r="F98" s="104"/>
      <c r="G98" s="104"/>
      <c r="H98" s="104"/>
      <c r="I98" s="104"/>
      <c r="J98" s="104"/>
    </row>
    <row r="99" spans="1:10" ht="15.75" x14ac:dyDescent="0.2">
      <c r="A99" s="179" t="s">
        <v>137</v>
      </c>
      <c r="B99" s="182" t="s">
        <v>80</v>
      </c>
      <c r="C99" s="182"/>
      <c r="D99" s="104"/>
      <c r="E99" s="104"/>
      <c r="F99" s="104"/>
      <c r="G99" s="104"/>
      <c r="H99" s="104"/>
      <c r="I99" s="104"/>
      <c r="J99" s="104"/>
    </row>
    <row r="100" spans="1:10" ht="15.75" x14ac:dyDescent="0.2">
      <c r="A100" s="179" t="s">
        <v>138</v>
      </c>
      <c r="B100" s="182" t="s">
        <v>80</v>
      </c>
      <c r="C100" s="180"/>
      <c r="D100" s="104"/>
      <c r="E100" s="104"/>
      <c r="F100" s="104"/>
      <c r="G100" s="104"/>
      <c r="H100" s="104"/>
      <c r="I100" s="104"/>
      <c r="J100" s="104"/>
    </row>
    <row r="101" spans="1:10" ht="15.75" x14ac:dyDescent="0.2">
      <c r="A101" s="179" t="s">
        <v>139</v>
      </c>
      <c r="B101" s="182" t="s">
        <v>80</v>
      </c>
      <c r="C101" s="182"/>
      <c r="D101" s="104"/>
      <c r="E101" s="104"/>
      <c r="F101" s="104"/>
      <c r="G101" s="104"/>
      <c r="H101" s="104"/>
      <c r="I101" s="104"/>
      <c r="J101" s="104"/>
    </row>
    <row r="102" spans="1:10" ht="17.25" x14ac:dyDescent="0.2">
      <c r="A102" s="108" t="s">
        <v>140</v>
      </c>
      <c r="B102" s="101"/>
      <c r="C102" s="102"/>
      <c r="D102" s="103">
        <f>SUBTOTAL(9,D103:D107)</f>
        <v>0</v>
      </c>
      <c r="E102" s="103">
        <f t="shared" ref="E102:G102" si="19">SUBTOTAL(9,E103:E107)</f>
        <v>0</v>
      </c>
      <c r="F102" s="103">
        <f t="shared" si="19"/>
        <v>0</v>
      </c>
      <c r="G102" s="103">
        <f t="shared" si="19"/>
        <v>0</v>
      </c>
      <c r="H102" s="103">
        <f t="shared" ref="H102:J102" si="20">SUBTOTAL(9,H103:H107)</f>
        <v>0</v>
      </c>
      <c r="I102" s="103">
        <f t="shared" si="20"/>
        <v>0</v>
      </c>
      <c r="J102" s="103">
        <f t="shared" si="20"/>
        <v>0</v>
      </c>
    </row>
    <row r="103" spans="1:10" ht="15.75" x14ac:dyDescent="0.2">
      <c r="A103" s="179" t="s">
        <v>218</v>
      </c>
      <c r="B103" s="182" t="s">
        <v>80</v>
      </c>
      <c r="C103" s="180"/>
      <c r="D103" s="104"/>
      <c r="E103" s="104"/>
      <c r="F103" s="104"/>
      <c r="G103" s="104"/>
      <c r="H103" s="104"/>
      <c r="I103" s="104"/>
      <c r="J103" s="104"/>
    </row>
    <row r="104" spans="1:10" ht="15.75" x14ac:dyDescent="0.2">
      <c r="A104" s="179" t="s">
        <v>141</v>
      </c>
      <c r="B104" s="182" t="s">
        <v>80</v>
      </c>
      <c r="C104" s="180"/>
      <c r="D104" s="104"/>
      <c r="E104" s="104"/>
      <c r="F104" s="104"/>
      <c r="G104" s="104"/>
      <c r="H104" s="104"/>
      <c r="I104" s="104"/>
      <c r="J104" s="104"/>
    </row>
    <row r="105" spans="1:10" ht="15.75" x14ac:dyDescent="0.2">
      <c r="A105" s="179" t="s">
        <v>219</v>
      </c>
      <c r="B105" s="182"/>
      <c r="C105" s="180" t="s">
        <v>80</v>
      </c>
      <c r="D105" s="104"/>
      <c r="E105" s="104"/>
      <c r="F105" s="104"/>
      <c r="G105" s="104"/>
      <c r="H105" s="104"/>
      <c r="I105" s="104"/>
      <c r="J105" s="104"/>
    </row>
    <row r="106" spans="1:10" ht="15.75" x14ac:dyDescent="0.2">
      <c r="A106" s="179" t="s">
        <v>142</v>
      </c>
      <c r="B106" s="182"/>
      <c r="C106" s="180" t="s">
        <v>80</v>
      </c>
      <c r="D106" s="104"/>
      <c r="E106" s="104"/>
      <c r="F106" s="104"/>
      <c r="G106" s="104"/>
      <c r="H106" s="104"/>
      <c r="I106" s="104"/>
      <c r="J106" s="104"/>
    </row>
    <row r="107" spans="1:10" ht="15.75" x14ac:dyDescent="0.2">
      <c r="A107" s="179" t="s">
        <v>143</v>
      </c>
      <c r="B107" s="182"/>
      <c r="C107" s="180" t="s">
        <v>80</v>
      </c>
      <c r="D107" s="104"/>
      <c r="E107" s="104"/>
      <c r="F107" s="104"/>
      <c r="G107" s="104"/>
      <c r="H107" s="104"/>
      <c r="I107" s="104"/>
      <c r="J107" s="104"/>
    </row>
    <row r="108" spans="1:10" ht="18.75" x14ac:dyDescent="0.25">
      <c r="A108" s="111" t="s">
        <v>162</v>
      </c>
      <c r="B108" s="112"/>
      <c r="C108" s="113"/>
      <c r="D108" s="110">
        <f t="shared" ref="D108:J108" si="21">D9+D18+D31+D45+D64+D68+D73+D79+D93+D96+D102</f>
        <v>0</v>
      </c>
      <c r="E108" s="110">
        <f t="shared" si="21"/>
        <v>0</v>
      </c>
      <c r="F108" s="110">
        <f t="shared" si="21"/>
        <v>0</v>
      </c>
      <c r="G108" s="110">
        <f t="shared" si="21"/>
        <v>0</v>
      </c>
      <c r="H108" s="110">
        <f t="shared" si="21"/>
        <v>0</v>
      </c>
      <c r="I108" s="110">
        <f t="shared" si="21"/>
        <v>0</v>
      </c>
      <c r="J108" s="110">
        <f t="shared" si="21"/>
        <v>0</v>
      </c>
    </row>
  </sheetData>
  <sheetProtection sheet="1" objects="1" scenarios="1"/>
  <mergeCells count="3">
    <mergeCell ref="A1:J1"/>
    <mergeCell ref="A2:J2"/>
    <mergeCell ref="A3:J3"/>
  </mergeCells>
  <phoneticPr fontId="52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67" fitToHeight="12" orientation="landscape" r:id="rId1"/>
  <headerFooter alignWithMargins="0">
    <oddFooter>Page &amp;P de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378D6-0B81-4CE3-9AF5-FD3E5FE334A6}">
  <dimension ref="A1:C28"/>
  <sheetViews>
    <sheetView topLeftCell="A6" zoomScale="85" zoomScaleNormal="85" zoomScaleSheetLayoutView="86" workbookViewId="0">
      <selection activeCell="B15" sqref="B15"/>
    </sheetView>
  </sheetViews>
  <sheetFormatPr baseColWidth="10" defaultColWidth="11.5703125" defaultRowHeight="12.75" x14ac:dyDescent="0.2"/>
  <cols>
    <col min="1" max="1" width="71" style="2" customWidth="1"/>
    <col min="2" max="3" width="27.42578125" style="2" customWidth="1"/>
    <col min="4" max="16384" width="11.5703125" style="2"/>
  </cols>
  <sheetData>
    <row r="1" spans="1:3" ht="20.25" x14ac:dyDescent="0.3">
      <c r="A1" s="219" t="str">
        <f>'Page de garde'!$A$4</f>
        <v xml:space="preserve">Restauration collective au profit des agents du Ministère de l’Europe et des affaires étrangères (MEAE) à Nantes </v>
      </c>
      <c r="B1" s="219"/>
      <c r="C1" s="219"/>
    </row>
    <row r="2" spans="1:3" ht="20.25" x14ac:dyDescent="0.3">
      <c r="A2" s="219" t="str">
        <f>'Page de garde'!$A$14</f>
        <v>PRESTATAIRE 1</v>
      </c>
      <c r="B2" s="219"/>
      <c r="C2" s="219"/>
    </row>
    <row r="3" spans="1:3" s="82" customFormat="1" ht="20.25" x14ac:dyDescent="0.3">
      <c r="A3" s="219" t="s">
        <v>146</v>
      </c>
      <c r="B3" s="219"/>
      <c r="C3" s="219"/>
    </row>
    <row r="4" spans="1:3" s="82" customFormat="1" ht="11.25" customHeight="1" x14ac:dyDescent="0.3">
      <c r="A4" s="20"/>
      <c r="B4" s="20"/>
      <c r="C4" s="20"/>
    </row>
    <row r="5" spans="1:3" s="82" customFormat="1" ht="11.25" customHeight="1" x14ac:dyDescent="0.3">
      <c r="A5" s="109"/>
      <c r="B5" s="20"/>
      <c r="C5" s="20"/>
    </row>
    <row r="6" spans="1:3" s="82" customFormat="1" ht="11.25" customHeight="1" x14ac:dyDescent="0.3">
      <c r="A6" s="109"/>
      <c r="B6" s="20"/>
      <c r="C6" s="20"/>
    </row>
    <row r="7" spans="1:3" ht="11.25" customHeight="1" x14ac:dyDescent="0.3">
      <c r="B7" s="20"/>
      <c r="C7" s="20"/>
    </row>
    <row r="8" spans="1:3" ht="22.5" customHeight="1" x14ac:dyDescent="0.2">
      <c r="A8" s="46"/>
      <c r="B8" s="220" t="s">
        <v>159</v>
      </c>
      <c r="C8" s="221"/>
    </row>
    <row r="9" spans="1:3" ht="45.95" customHeight="1" x14ac:dyDescent="0.2">
      <c r="A9" s="117" t="s">
        <v>201</v>
      </c>
      <c r="B9" s="117" t="s">
        <v>149</v>
      </c>
      <c r="C9" s="117" t="s">
        <v>202</v>
      </c>
    </row>
    <row r="10" spans="1:3" x14ac:dyDescent="0.2">
      <c r="A10" s="119"/>
      <c r="B10" s="118"/>
      <c r="C10" s="118"/>
    </row>
    <row r="11" spans="1:3" x14ac:dyDescent="0.2">
      <c r="A11" s="119"/>
      <c r="B11" s="118"/>
      <c r="C11" s="118"/>
    </row>
    <row r="12" spans="1:3" x14ac:dyDescent="0.2">
      <c r="A12" s="119"/>
      <c r="B12" s="118"/>
      <c r="C12" s="118"/>
    </row>
    <row r="13" spans="1:3" x14ac:dyDescent="0.2">
      <c r="A13" s="119"/>
      <c r="B13" s="118"/>
      <c r="C13" s="118"/>
    </row>
    <row r="14" spans="1:3" x14ac:dyDescent="0.2">
      <c r="A14" s="119"/>
      <c r="B14" s="118"/>
      <c r="C14" s="118"/>
    </row>
    <row r="15" spans="1:3" x14ac:dyDescent="0.2">
      <c r="A15" s="119"/>
      <c r="B15" s="118"/>
      <c r="C15" s="118"/>
    </row>
    <row r="16" spans="1:3" ht="13.5" customHeight="1" x14ac:dyDescent="0.2">
      <c r="A16" s="119"/>
      <c r="B16" s="118"/>
      <c r="C16" s="118"/>
    </row>
    <row r="17" spans="1:3" x14ac:dyDescent="0.2">
      <c r="A17" s="119"/>
      <c r="B17" s="118"/>
      <c r="C17" s="118"/>
    </row>
    <row r="18" spans="1:3" x14ac:dyDescent="0.2">
      <c r="A18" s="119"/>
      <c r="B18" s="118"/>
      <c r="C18" s="118"/>
    </row>
    <row r="19" spans="1:3" x14ac:dyDescent="0.2">
      <c r="A19" s="119"/>
      <c r="B19" s="118"/>
      <c r="C19" s="118"/>
    </row>
    <row r="20" spans="1:3" x14ac:dyDescent="0.2">
      <c r="A20" s="119"/>
      <c r="B20" s="118"/>
      <c r="C20" s="118"/>
    </row>
    <row r="21" spans="1:3" x14ac:dyDescent="0.2">
      <c r="A21" s="119"/>
      <c r="B21" s="118"/>
      <c r="C21" s="118"/>
    </row>
    <row r="22" spans="1:3" x14ac:dyDescent="0.2">
      <c r="A22" s="119"/>
      <c r="B22" s="118"/>
      <c r="C22" s="118"/>
    </row>
    <row r="23" spans="1:3" x14ac:dyDescent="0.2">
      <c r="A23" s="120"/>
      <c r="B23" s="118"/>
      <c r="C23" s="118"/>
    </row>
    <row r="24" spans="1:3" ht="15" x14ac:dyDescent="0.2">
      <c r="A24" s="121" t="s">
        <v>147</v>
      </c>
      <c r="B24" s="145">
        <f>SUM(B10:B23)</f>
        <v>0</v>
      </c>
      <c r="C24" s="145">
        <f>SUM(C10:C23)</f>
        <v>0</v>
      </c>
    </row>
    <row r="25" spans="1:3" x14ac:dyDescent="0.2">
      <c r="A25" s="121" t="s">
        <v>148</v>
      </c>
      <c r="B25" s="124"/>
      <c r="C25" s="115"/>
    </row>
    <row r="26" spans="1:3" x14ac:dyDescent="0.2">
      <c r="A26" s="122" t="s">
        <v>150</v>
      </c>
      <c r="B26" s="114"/>
      <c r="C26" s="115"/>
    </row>
    <row r="27" spans="1:3" ht="15" x14ac:dyDescent="0.2">
      <c r="A27" s="127" t="s">
        <v>155</v>
      </c>
      <c r="B27" s="123" t="e">
        <f>B25/B26</f>
        <v>#DIV/0!</v>
      </c>
      <c r="C27" s="116"/>
    </row>
    <row r="28" spans="1:3" ht="15" x14ac:dyDescent="0.2">
      <c r="A28" s="127" t="s">
        <v>156</v>
      </c>
      <c r="B28" s="123">
        <f>B24-B25</f>
        <v>0</v>
      </c>
      <c r="C28" s="116"/>
    </row>
  </sheetData>
  <sheetProtection sheet="1" objects="1" scenarios="1"/>
  <mergeCells count="4">
    <mergeCell ref="A1:C1"/>
    <mergeCell ref="A2:C2"/>
    <mergeCell ref="A3:C3"/>
    <mergeCell ref="B8:C8"/>
  </mergeCells>
  <printOptions horizontalCentered="1"/>
  <pageMargins left="0.62992125984251968" right="0.62992125984251968" top="0.35433070866141736" bottom="0.35433070866141736" header="0.31496062992125984" footer="0.31496062992125984"/>
  <pageSetup paperSize="9" scale="67" fitToHeight="12" orientation="landscape" r:id="rId1"/>
  <headerFooter alignWithMargins="0"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8</vt:i4>
      </vt:variant>
    </vt:vector>
  </HeadingPairs>
  <TitlesOfParts>
    <vt:vector size="18" baseType="lpstr">
      <vt:lpstr>Page de garde</vt:lpstr>
      <vt:lpstr>Consignes et Seuils</vt:lpstr>
      <vt:lpstr>1 BPU Formule Self</vt:lpstr>
      <vt:lpstr>1 Cahier Grammages Self</vt:lpstr>
      <vt:lpstr>2 BPU Cafétéria</vt:lpstr>
      <vt:lpstr>3 BPU Prestations annexes - SàT</vt:lpstr>
      <vt:lpstr>4 BPU Frais de personnel</vt:lpstr>
      <vt:lpstr>5 BPU Frais d'exploitation</vt:lpstr>
      <vt:lpstr>6 BPU Investissements</vt:lpstr>
      <vt:lpstr>7 BPU Synthèse Frais Fixes</vt:lpstr>
      <vt:lpstr>'4 BPU Frais de personnel'!Impression_des_titres</vt:lpstr>
      <vt:lpstr>'5 BPU Frais d''exploitation'!Impression_des_titres</vt:lpstr>
      <vt:lpstr>'6 BPU Investissements'!Impression_des_titres</vt:lpstr>
      <vt:lpstr>'7 BPU Synthèse Frais Fixes'!Impression_des_titres</vt:lpstr>
      <vt:lpstr>'4 BPU Frais de personnel'!Zone_d_impression</vt:lpstr>
      <vt:lpstr>'5 BPU Frais d''exploitation'!Zone_d_impression</vt:lpstr>
      <vt:lpstr>'6 BPU Investissements'!Zone_d_impression</vt:lpstr>
      <vt:lpstr>'7 BPU Synthèse Frais Fixes'!Zone_d_impression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 ESTIENNE</dc:creator>
  <cp:lastModifiedBy>MOUATAMID Houda</cp:lastModifiedBy>
  <cp:lastPrinted>2025-07-04T14:08:48Z</cp:lastPrinted>
  <dcterms:created xsi:type="dcterms:W3CDTF">2022-06-22T11:28:20Z</dcterms:created>
  <dcterms:modified xsi:type="dcterms:W3CDTF">2025-07-08T15:13:33Z</dcterms:modified>
</cp:coreProperties>
</file>